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<sst xmlns="http://schemas.openxmlformats.org/spreadsheetml/2006/main" count="763" uniqueCount="151">
  <si>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</si>
  <si>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</si>
  <si>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</si>
  <si>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</si>
  <si>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</si>
  <si>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</si>
  <si>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</si>
  <si>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</si>
  <si>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</si>
  <si>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</si>
  <si>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</si>
  <si>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</si>
  <si>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</si>
  <si>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</si>
  <si>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</si>
  <si>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</si>
  <si>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</si>
  <si>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</si>
  <si>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</si>
  <si>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</si>
  <si>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</si>
  <si>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</si>
  <si>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</si>
  <si>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</si>
  <si>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</si>
  <si>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</si>
  <si>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</si>
  <si>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</si>
  <si>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</si>
  <si>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</si>
  <si>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</si>
  <si>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</si>
  <si>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</si>
  <si>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</si>
  <si>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</si>
  <si>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</si>
  <si>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</si>
  <si>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</si>
  <si>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</si>
  <si>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</si>
  <si>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</si>
  <si>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</si>
  <si>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</si>
  <si>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</si>
  <si>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</si>
  <si>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</si>
  <si>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</si>
  <si>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</si>
  <si>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</si>
  <si>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</si>
  <si>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</si>
  <si>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</si>
  <si>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</si>
  <si>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</si>
  <si>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</si>
  <si>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</si>
  <si>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</si>
  <si>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</si>
  <si>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</si>
  <si>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</si>
  <si>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</si>
  <si>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</si>
  <si>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</si>
  <si>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</si>
  <si>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</si>
  <si>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</si>
  <si>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</si>
  <si>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</si>
  <si>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</si>
  <si>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</si>
  <si>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</si>
  <si>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</si>
  <si>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</si>
  <si>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</si>
  <si>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</si>
  <si>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</si>
  <si>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</si>
  <si>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</si>
  <si>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</si>
  <si>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</si>
  <si>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</si>
  <si>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</si>
  <si>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</si>
  <si>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</si>
  <si>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</si>
  <si>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</si>
  <si>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</si>
  <si>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</si>
  <si>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</si>
  <si>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</si>
  <si>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</si>
  <si>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</si>
  <si>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</si>
  <si>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</si>
  <si>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</si>
  <si>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</si>
  <si>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</si>
  <si>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</si>
  <si>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</si>
  <si>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</si>
  <si>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</si>
  <si>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</si>
  <si>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</si>
  <si>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</si>
  <si>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</si>
  <si>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</si>
  <si>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</si>
  <si>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</si>
  <si>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</si>
  <si>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</si>
  <si>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</si>
  <si>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</si>
  <si>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</si>
  <si>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</si>
  <si>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</si>
  <si>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</si>
  <si>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</si>
  <si>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</si>
  <si>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</si>
  <si>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</si>
  <si>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</si>
  <si>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</si>
  <si>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</si>
  <si>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</si>
  <si>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</si>
  <si>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</si>
  <si>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</si>
  <si>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</si>
  <si>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</si>
  <si>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</si>
  <si>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</si>
  <si>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</si>
  <si>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</si>
  <si>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</si>
  <si>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</si>
  <si>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</si>
  <si>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</si>
  <si>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</si>
  <si>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</si>
  <si>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</si>
  <si>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</si>
  <si>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</si>
  <si>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</si>
  <si>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</si>
  <si>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</si>
  <si>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</si>
  <si>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</si>
  <si>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</si>
  <si>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Jan-Fev 2018</t>
    </r>
    <r>
      <rPr>
        <i/>
        <sz val="9"/>
        <color indexed="63"/>
        <rFont val="Calibri"/>
        <family val="2"/>
      </rPr>
      <t xml:space="preserve"> Jan-Feb 2018</t>
    </r>
  </si>
  <si>
    <r>
      <t xml:space="preserve">março 2018 </t>
    </r>
    <r>
      <rPr>
        <i/>
        <sz val="9"/>
        <color indexed="8"/>
        <rFont val="Calibri"/>
        <family val="2"/>
      </rPr>
      <t>March 2018</t>
    </r>
  </si>
  <si>
    <t>29-Fev-2018</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</si>
</sst>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7">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9"/>
      <color indexed="8"/>
      <name val="Calibri"/>
      <family val="2"/>
    </font>
    <font>
      <i/>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
      <left/>
      <right style="hair">
        <color indexed="23"/>
      </right>
      <top style="thin">
        <color indexed="23"/>
      </top>
      <bottom style="hair">
        <color indexed="2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09">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81"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2"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3"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3"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3" fillId="35" borderId="0" xfId="0" applyNumberFormat="1" applyFont="1" applyFill="1" applyAlignment="1">
      <alignment/>
    </xf>
    <xf numFmtId="181" fontId="84" fillId="35" borderId="0" xfId="0" applyNumberFormat="1" applyFont="1" applyFill="1" applyAlignment="1">
      <alignment horizontal="right" vertical="center"/>
    </xf>
    <xf numFmtId="0" fontId="83" fillId="35" borderId="0" xfId="0" applyFont="1" applyFill="1" applyBorder="1" applyAlignment="1">
      <alignment horizontal="center" vertical="center" wrapText="1"/>
    </xf>
    <xf numFmtId="0" fontId="83" fillId="35" borderId="0" xfId="0" applyFont="1" applyFill="1" applyBorder="1" applyAlignment="1">
      <alignment horizontal="center" wrapText="1"/>
    </xf>
    <xf numFmtId="15" fontId="83" fillId="35" borderId="0" xfId="0" applyNumberFormat="1" applyFont="1" applyFill="1" applyBorder="1" applyAlignment="1">
      <alignment horizontal="center"/>
    </xf>
    <xf numFmtId="182" fontId="83" fillId="35" borderId="0" xfId="0" applyNumberFormat="1" applyFont="1" applyFill="1" applyBorder="1" applyAlignment="1">
      <alignment/>
    </xf>
    <xf numFmtId="0" fontId="83" fillId="0" borderId="0" xfId="0" applyFont="1" applyFill="1" applyAlignment="1">
      <alignment/>
    </xf>
    <xf numFmtId="0" fontId="83" fillId="35" borderId="0" xfId="0" applyFont="1" applyFill="1" applyAlignment="1">
      <alignment horizontal="justify" wrapText="1"/>
    </xf>
    <xf numFmtId="0" fontId="83" fillId="35" borderId="0" xfId="0" applyFont="1" applyFill="1" applyAlignment="1">
      <alignment/>
    </xf>
    <xf numFmtId="182" fontId="83" fillId="0" borderId="0" xfId="0" applyNumberFormat="1" applyFont="1" applyFill="1" applyAlignment="1">
      <alignment/>
    </xf>
    <xf numFmtId="198" fontId="10" fillId="35" borderId="0" xfId="0" applyNumberFormat="1" applyFont="1" applyFill="1" applyAlignment="1">
      <alignment/>
    </xf>
    <xf numFmtId="182" fontId="83"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81"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5" fillId="0" borderId="0" xfId="0" applyFont="1" applyFill="1" applyAlignment="1">
      <alignment/>
    </xf>
    <xf numFmtId="201" fontId="85" fillId="0" borderId="0" xfId="0" applyNumberFormat="1" applyFont="1" applyFill="1" applyAlignment="1">
      <alignment/>
    </xf>
    <xf numFmtId="1" fontId="85" fillId="0" borderId="0" xfId="0" applyNumberFormat="1" applyFont="1" applyFill="1" applyAlignment="1">
      <alignment/>
    </xf>
    <xf numFmtId="194" fontId="4" fillId="0" borderId="0" xfId="66" applyNumberFormat="1" applyFont="1" applyFill="1" applyAlignment="1">
      <alignment horizontal="left"/>
    </xf>
    <xf numFmtId="182" fontId="85"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81" fillId="0" borderId="0" xfId="0" applyNumberFormat="1" applyFont="1" applyFill="1" applyAlignment="1">
      <alignment/>
    </xf>
    <xf numFmtId="182" fontId="85" fillId="37" borderId="54" xfId="0" applyNumberFormat="1" applyFont="1" applyFill="1" applyBorder="1" applyAlignment="1">
      <alignment/>
    </xf>
    <xf numFmtId="1" fontId="85"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20" xfId="0" applyNumberFormat="1" applyFont="1" applyFill="1" applyBorder="1" applyAlignment="1">
      <alignment/>
    </xf>
    <xf numFmtId="182" fontId="16" fillId="43" borderId="82" xfId="59" applyNumberFormat="1" applyFont="1" applyFill="1" applyBorder="1">
      <alignment/>
      <protection/>
    </xf>
    <xf numFmtId="182" fontId="16" fillId="35" borderId="72" xfId="61" applyNumberFormat="1" applyFont="1" applyFill="1" applyBorder="1">
      <alignment/>
      <protection/>
    </xf>
    <xf numFmtId="182" fontId="19" fillId="0" borderId="0" xfId="63" applyNumberFormat="1" applyFont="1" applyFill="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5" xfId="0" applyFont="1" applyFill="1" applyBorder="1" applyAlignment="1">
      <alignment horizontal="center"/>
    </xf>
    <xf numFmtId="0" fontId="16" fillId="0" borderId="85" xfId="0" applyFont="1" applyBorder="1" applyAlignment="1">
      <alignment/>
    </xf>
    <xf numFmtId="0" fontId="16" fillId="0" borderId="67" xfId="0" applyFont="1" applyBorder="1" applyAlignment="1">
      <alignment/>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16" fillId="0" borderId="87" xfId="0" applyFont="1" applyBorder="1" applyAlignment="1">
      <alignment horizontal="center" wrapText="1"/>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6" fillId="0" borderId="86" xfId="63" applyFont="1" applyFill="1" applyBorder="1" applyAlignment="1">
      <alignment horizontal="center" vertical="center" wrapText="1"/>
      <protection/>
    </xf>
    <xf numFmtId="0" fontId="0" fillId="0" borderId="0" xfId="0" applyFont="1" applyFill="1" applyAlignment="1">
      <alignment horizontal="right" wrapText="1"/>
    </xf>
    <xf numFmtId="0" fontId="4" fillId="0" borderId="0" xfId="0" applyFont="1" applyFill="1" applyBorder="1" applyAlignment="1">
      <alignment horizontal="justify" vertical="justify" wrapText="1"/>
    </xf>
    <xf numFmtId="182" fontId="19" fillId="35" borderId="21" xfId="0" applyNumberFormat="1" applyFont="1" applyFill="1" applyBorder="1" applyAlignment="1">
      <alignment horizontal="right"/>
    </xf>
    <xf numFmtId="182" fontId="19" fillId="35" borderId="22" xfId="0" applyNumberFormat="1" applyFont="1" applyFill="1" applyBorder="1" applyAlignment="1">
      <alignment horizontal="right"/>
    </xf>
    <xf numFmtId="182" fontId="19" fillId="0" borderId="23" xfId="0" applyNumberFormat="1" applyFont="1" applyFill="1" applyBorder="1" applyAlignment="1">
      <alignment horizontal="right"/>
    </xf>
    <xf numFmtId="182" fontId="19" fillId="35" borderId="26" xfId="0" applyNumberFormat="1" applyFont="1" applyFill="1" applyBorder="1" applyAlignment="1">
      <alignment horizontal="right"/>
    </xf>
    <xf numFmtId="182" fontId="19" fillId="35" borderId="27" xfId="0" applyNumberFormat="1" applyFont="1" applyFill="1" applyBorder="1" applyAlignment="1">
      <alignment horizontal="right"/>
    </xf>
    <xf numFmtId="182" fontId="19" fillId="0" borderId="28" xfId="0" applyNumberFormat="1" applyFont="1" applyFill="1" applyBorder="1" applyAlignment="1">
      <alignment horizontal="right"/>
    </xf>
    <xf numFmtId="182" fontId="19" fillId="0" borderId="12" xfId="0" applyNumberFormat="1" applyFont="1" applyFill="1" applyBorder="1" applyAlignment="1">
      <alignment/>
    </xf>
    <xf numFmtId="182" fontId="19" fillId="0" borderId="32" xfId="0" applyNumberFormat="1" applyFont="1" applyFill="1" applyBorder="1" applyAlignment="1">
      <alignment/>
    </xf>
    <xf numFmtId="182" fontId="19" fillId="35" borderId="31" xfId="0" applyNumberFormat="1" applyFont="1" applyFill="1" applyBorder="1" applyAlignment="1">
      <alignment horizontal="right"/>
    </xf>
    <xf numFmtId="182" fontId="19" fillId="35" borderId="12" xfId="0" applyNumberFormat="1" applyFont="1" applyFill="1" applyBorder="1" applyAlignment="1">
      <alignment horizontal="right"/>
    </xf>
    <xf numFmtId="182" fontId="19" fillId="0" borderId="32" xfId="0" applyNumberFormat="1" applyFont="1" applyFill="1" applyBorder="1" applyAlignment="1">
      <alignment horizontal="right"/>
    </xf>
    <xf numFmtId="182" fontId="19" fillId="35" borderId="47" xfId="0" applyNumberFormat="1" applyFont="1" applyFill="1" applyBorder="1" applyAlignment="1">
      <alignment horizontal="right"/>
    </xf>
    <xf numFmtId="182" fontId="19" fillId="35" borderId="48" xfId="0" applyNumberFormat="1" applyFont="1" applyFill="1" applyBorder="1" applyAlignment="1">
      <alignment horizontal="right"/>
    </xf>
    <xf numFmtId="182" fontId="19" fillId="0" borderId="51" xfId="0" applyNumberFormat="1" applyFont="1" applyFill="1" applyBorder="1" applyAlignment="1">
      <alignment horizontal="right"/>
    </xf>
    <xf numFmtId="182" fontId="19" fillId="0" borderId="33" xfId="0" applyNumberFormat="1" applyFont="1" applyFill="1" applyBorder="1" applyAlignment="1">
      <alignment/>
    </xf>
    <xf numFmtId="182" fontId="19" fillId="0" borderId="48" xfId="0" applyNumberFormat="1" applyFont="1" applyFill="1" applyBorder="1" applyAlignment="1">
      <alignment/>
    </xf>
    <xf numFmtId="182" fontId="86" fillId="35" borderId="26" xfId="0" applyNumberFormat="1" applyFont="1" applyFill="1" applyBorder="1" applyAlignment="1">
      <alignment horizontal="right"/>
    </xf>
    <xf numFmtId="182" fontId="16" fillId="43" borderId="89" xfId="59" applyNumberFormat="1" applyFont="1" applyFill="1" applyBorder="1">
      <alignment/>
      <protection/>
    </xf>
    <xf numFmtId="0" fontId="86" fillId="0" borderId="85" xfId="0" applyFont="1" applyFill="1" applyBorder="1" applyAlignment="1">
      <alignment horizontal="center"/>
    </xf>
    <xf numFmtId="0" fontId="86" fillId="0" borderId="85" xfId="0" applyFont="1" applyBorder="1" applyAlignment="1">
      <alignment/>
    </xf>
    <xf numFmtId="0" fontId="86" fillId="0" borderId="67" xfId="0" applyFont="1" applyBorder="1" applyAlignment="1">
      <alignment/>
    </xf>
    <xf numFmtId="15" fontId="86" fillId="0" borderId="19" xfId="0" applyNumberFormat="1"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44" t="s">
        <v>30</v>
      </c>
      <c r="C3" s="446" t="s">
        <v>46</v>
      </c>
      <c r="D3" s="447"/>
      <c r="E3" s="448"/>
      <c r="F3" s="444" t="s">
        <v>30</v>
      </c>
      <c r="G3" s="446" t="s">
        <v>47</v>
      </c>
      <c r="H3" s="447"/>
      <c r="I3" s="448"/>
      <c r="J3" s="449" t="s">
        <v>31</v>
      </c>
      <c r="K3" s="157"/>
    </row>
    <row r="4" spans="1:11" ht="14.25" customHeight="1">
      <c r="A4" s="153" t="s">
        <v>32</v>
      </c>
      <c r="B4" s="445"/>
      <c r="C4" s="145" t="s">
        <v>5</v>
      </c>
      <c r="D4" s="146" t="s">
        <v>6</v>
      </c>
      <c r="E4" s="147" t="s">
        <v>7</v>
      </c>
      <c r="F4" s="445"/>
      <c r="G4" s="145" t="s">
        <v>5</v>
      </c>
      <c r="H4" s="146" t="s">
        <v>6</v>
      </c>
      <c r="I4" s="147" t="s">
        <v>7</v>
      </c>
      <c r="J4" s="450"/>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42" t="s">
        <v>22</v>
      </c>
      <c r="B34" s="442"/>
      <c r="C34" s="442"/>
      <c r="D34" s="442"/>
      <c r="E34" s="442"/>
      <c r="F34" s="442"/>
      <c r="G34" s="443"/>
      <c r="H34" s="443"/>
      <c r="I34" s="443"/>
      <c r="J34" s="443"/>
      <c r="K34" s="161"/>
      <c r="L34" s="27"/>
      <c r="M34" s="55"/>
      <c r="N34" s="55"/>
      <c r="O34" s="55"/>
    </row>
    <row r="35" spans="6:11" ht="11.25">
      <c r="F35" s="8"/>
      <c r="G35" s="8"/>
      <c r="H35" s="8"/>
      <c r="I35" s="8"/>
      <c r="J35" s="8"/>
      <c r="K35" s="8"/>
    </row>
    <row r="36" ht="11.25">
      <c r="I36" s="10"/>
    </row>
    <row r="37" spans="1:11" ht="12" customHeight="1">
      <c r="A37" s="440"/>
      <c r="B37" s="441"/>
      <c r="C37" s="441"/>
      <c r="D37" s="441"/>
      <c r="E37" s="441"/>
      <c r="F37" s="441"/>
      <c r="G37" s="441"/>
      <c r="H37" s="441"/>
      <c r="I37" s="441"/>
      <c r="J37" s="441"/>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55" t="s">
        <v>11</v>
      </c>
      <c r="C3" s="456" t="s">
        <v>76</v>
      </c>
      <c r="D3" s="447"/>
      <c r="E3" s="448"/>
      <c r="F3" s="455" t="s">
        <v>12</v>
      </c>
      <c r="G3" s="456" t="s">
        <v>77</v>
      </c>
      <c r="H3" s="447"/>
      <c r="I3" s="448"/>
      <c r="J3" s="457" t="s">
        <v>10</v>
      </c>
      <c r="K3" s="191"/>
      <c r="O3" s="55"/>
    </row>
    <row r="4" spans="1:11" ht="14.25" customHeight="1">
      <c r="A4" s="12" t="s">
        <v>24</v>
      </c>
      <c r="B4" s="445"/>
      <c r="C4" s="13" t="s">
        <v>5</v>
      </c>
      <c r="D4" s="14" t="s">
        <v>6</v>
      </c>
      <c r="E4" s="15" t="s">
        <v>7</v>
      </c>
      <c r="F4" s="445"/>
      <c r="G4" s="13" t="s">
        <v>5</v>
      </c>
      <c r="H4" s="14" t="s">
        <v>6</v>
      </c>
      <c r="I4" s="15" t="s">
        <v>7</v>
      </c>
      <c r="J4" s="450"/>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42" t="s">
        <v>22</v>
      </c>
      <c r="B34" s="442"/>
      <c r="C34" s="442"/>
      <c r="D34" s="442"/>
      <c r="E34" s="442"/>
      <c r="F34" s="442"/>
      <c r="G34" s="443"/>
      <c r="H34" s="443"/>
      <c r="I34" s="443"/>
      <c r="J34" s="443"/>
      <c r="K34" s="194"/>
      <c r="N34" s="16"/>
    </row>
    <row r="35" spans="1:14" ht="11.25">
      <c r="A35" s="460" t="s">
        <v>41</v>
      </c>
      <c r="B35" s="460"/>
      <c r="C35" s="460"/>
      <c r="D35" s="460"/>
      <c r="E35" s="460"/>
      <c r="F35" s="460"/>
      <c r="G35" s="460"/>
      <c r="H35" s="460"/>
      <c r="I35" s="460"/>
      <c r="J35" s="460"/>
      <c r="K35" s="195"/>
      <c r="N35" s="16"/>
    </row>
    <row r="36" spans="1:14" ht="11.25">
      <c r="A36" s="460"/>
      <c r="B36" s="460"/>
      <c r="C36" s="460"/>
      <c r="D36" s="460"/>
      <c r="E36" s="460"/>
      <c r="F36" s="460"/>
      <c r="G36" s="460"/>
      <c r="H36" s="460"/>
      <c r="I36" s="460"/>
      <c r="J36" s="460"/>
      <c r="K36" s="195"/>
      <c r="N36" s="16"/>
    </row>
    <row r="37" spans="1:11" ht="12.75" customHeight="1">
      <c r="A37" s="460"/>
      <c r="B37" s="460"/>
      <c r="C37" s="460"/>
      <c r="D37" s="460"/>
      <c r="E37" s="460"/>
      <c r="F37" s="460"/>
      <c r="G37" s="460"/>
      <c r="H37" s="460"/>
      <c r="I37" s="460"/>
      <c r="J37" s="460"/>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55" t="s">
        <v>11</v>
      </c>
      <c r="C3" s="456" t="s">
        <v>82</v>
      </c>
      <c r="D3" s="447"/>
      <c r="E3" s="448"/>
      <c r="F3" s="455" t="s">
        <v>12</v>
      </c>
      <c r="G3" s="456" t="s">
        <v>83</v>
      </c>
      <c r="H3" s="447"/>
      <c r="I3" s="448"/>
      <c r="J3" s="457" t="s">
        <v>10</v>
      </c>
      <c r="K3" s="191"/>
      <c r="P3" s="91"/>
      <c r="Q3" s="91"/>
    </row>
    <row r="4" spans="1:17" ht="14.25" customHeight="1">
      <c r="A4" s="12" t="s">
        <v>24</v>
      </c>
      <c r="B4" s="445"/>
      <c r="C4" s="13" t="s">
        <v>5</v>
      </c>
      <c r="D4" s="14" t="s">
        <v>6</v>
      </c>
      <c r="E4" s="15" t="s">
        <v>7</v>
      </c>
      <c r="F4" s="445"/>
      <c r="G4" s="13" t="s">
        <v>5</v>
      </c>
      <c r="H4" s="14" t="s">
        <v>6</v>
      </c>
      <c r="I4" s="15" t="s">
        <v>7</v>
      </c>
      <c r="J4" s="450"/>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42" t="s">
        <v>22</v>
      </c>
      <c r="B34" s="442"/>
      <c r="C34" s="442"/>
      <c r="D34" s="442"/>
      <c r="E34" s="442"/>
      <c r="F34" s="442"/>
      <c r="G34" s="443"/>
      <c r="H34" s="443"/>
      <c r="I34" s="443"/>
      <c r="J34" s="443"/>
      <c r="K34" s="194"/>
      <c r="M34" s="55"/>
      <c r="N34" s="55"/>
    </row>
    <row r="35" spans="1:11" ht="11.25">
      <c r="A35" s="460" t="s">
        <v>41</v>
      </c>
      <c r="B35" s="460"/>
      <c r="C35" s="460"/>
      <c r="D35" s="460"/>
      <c r="E35" s="460"/>
      <c r="F35" s="460"/>
      <c r="G35" s="460"/>
      <c r="H35" s="460"/>
      <c r="I35" s="460"/>
      <c r="J35" s="460"/>
      <c r="K35" s="195"/>
    </row>
    <row r="36" spans="1:11" ht="11.25">
      <c r="A36" s="460"/>
      <c r="B36" s="460"/>
      <c r="C36" s="460"/>
      <c r="D36" s="460"/>
      <c r="E36" s="460"/>
      <c r="F36" s="460"/>
      <c r="G36" s="460"/>
      <c r="H36" s="460"/>
      <c r="I36" s="460"/>
      <c r="J36" s="460"/>
      <c r="K36" s="195"/>
    </row>
    <row r="37" spans="1:11" ht="12.75" customHeight="1">
      <c r="A37" s="460"/>
      <c r="B37" s="460"/>
      <c r="C37" s="460"/>
      <c r="D37" s="460"/>
      <c r="E37" s="460"/>
      <c r="F37" s="460"/>
      <c r="G37" s="460"/>
      <c r="H37" s="460"/>
      <c r="I37" s="460"/>
      <c r="J37" s="460"/>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J3" sqref="J3:J33"/>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67" t="s">
        <v>147</v>
      </c>
      <c r="I1" s="467"/>
      <c r="J1" s="467"/>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0" t="s">
        <v>137</v>
      </c>
      <c r="C3" s="472" t="s">
        <v>148</v>
      </c>
      <c r="D3" s="473"/>
      <c r="E3" s="474"/>
      <c r="F3" s="475" t="s">
        <v>123</v>
      </c>
      <c r="G3" s="505" t="s">
        <v>149</v>
      </c>
      <c r="H3" s="506"/>
      <c r="I3" s="507"/>
      <c r="J3" s="468" t="s">
        <v>124</v>
      </c>
      <c r="K3" s="191"/>
    </row>
    <row r="4" spans="1:11" ht="14.25" customHeight="1">
      <c r="A4" s="12"/>
      <c r="B4" s="471"/>
      <c r="C4" s="373" t="s">
        <v>5</v>
      </c>
      <c r="D4" s="374" t="s">
        <v>6</v>
      </c>
      <c r="E4" s="375" t="s">
        <v>7</v>
      </c>
      <c r="F4" s="476"/>
      <c r="G4" s="373" t="s">
        <v>5</v>
      </c>
      <c r="H4" s="374" t="s">
        <v>6</v>
      </c>
      <c r="I4" s="375" t="s">
        <v>7</v>
      </c>
      <c r="J4" s="469"/>
      <c r="K4" s="198"/>
    </row>
    <row r="5" spans="1:11" ht="10.5" customHeight="1">
      <c r="A5" s="17"/>
      <c r="B5" s="376">
        <v>43100</v>
      </c>
      <c r="C5" s="377" t="s">
        <v>8</v>
      </c>
      <c r="D5" s="378" t="s">
        <v>9</v>
      </c>
      <c r="E5" s="379" t="s">
        <v>14</v>
      </c>
      <c r="F5" s="376" t="s">
        <v>150</v>
      </c>
      <c r="G5" s="377" t="s">
        <v>8</v>
      </c>
      <c r="H5" s="378" t="s">
        <v>9</v>
      </c>
      <c r="I5" s="379" t="s">
        <v>14</v>
      </c>
      <c r="J5" s="508">
        <v>43190</v>
      </c>
      <c r="K5" s="192"/>
    </row>
    <row r="6" spans="1:14" ht="24" customHeight="1">
      <c r="A6" s="380" t="s">
        <v>118</v>
      </c>
      <c r="B6" s="381">
        <v>177368.1725216201</v>
      </c>
      <c r="C6" s="382">
        <v>12324.680959460002</v>
      </c>
      <c r="D6" s="383">
        <v>9180.303422759998</v>
      </c>
      <c r="E6" s="384">
        <v>-26.720733900000003</v>
      </c>
      <c r="F6" s="381">
        <v>180485.82932442008</v>
      </c>
      <c r="G6" s="487">
        <v>6108.336851550001</v>
      </c>
      <c r="H6" s="488">
        <v>5364.50463585</v>
      </c>
      <c r="I6" s="489">
        <v>-83.64417604</v>
      </c>
      <c r="J6" s="381">
        <v>181146.01736408006</v>
      </c>
      <c r="K6" s="193"/>
      <c r="M6" s="176"/>
      <c r="N6" s="168"/>
    </row>
    <row r="7" spans="1:14" s="33" customFormat="1" ht="13.5" customHeight="1">
      <c r="A7" s="385" t="s">
        <v>104</v>
      </c>
      <c r="B7" s="386">
        <v>141672.6969037201</v>
      </c>
      <c r="C7" s="392">
        <v>8367.78237217</v>
      </c>
      <c r="D7" s="393">
        <v>3766.9864212399993</v>
      </c>
      <c r="E7" s="394">
        <v>-26.790094780000004</v>
      </c>
      <c r="F7" s="386">
        <v>146246.7027598701</v>
      </c>
      <c r="G7" s="490">
        <v>2813.4526040700002</v>
      </c>
      <c r="H7" s="491">
        <v>2894.0981362800007</v>
      </c>
      <c r="I7" s="492">
        <v>-83.63783704000001</v>
      </c>
      <c r="J7" s="386">
        <v>146082.41939062008</v>
      </c>
      <c r="K7" s="193"/>
      <c r="M7" s="176"/>
      <c r="N7" s="168"/>
    </row>
    <row r="8" spans="1:14" s="33" customFormat="1" ht="13.5" customHeight="1">
      <c r="A8" s="385" t="s">
        <v>1</v>
      </c>
      <c r="B8" s="386">
        <v>0</v>
      </c>
      <c r="C8" s="387">
        <v>0</v>
      </c>
      <c r="D8" s="388">
        <v>0</v>
      </c>
      <c r="E8" s="389">
        <v>0</v>
      </c>
      <c r="F8" s="386">
        <v>0</v>
      </c>
      <c r="G8" s="490">
        <v>0</v>
      </c>
      <c r="H8" s="491">
        <v>0</v>
      </c>
      <c r="I8" s="492">
        <v>0</v>
      </c>
      <c r="J8" s="386">
        <v>0</v>
      </c>
      <c r="K8" s="193"/>
      <c r="M8" s="176"/>
      <c r="N8" s="168"/>
    </row>
    <row r="9" spans="1:14" s="33" customFormat="1" ht="13.5" customHeight="1">
      <c r="A9" s="385" t="s">
        <v>13</v>
      </c>
      <c r="B9" s="386">
        <v>15458.285632689998</v>
      </c>
      <c r="C9" s="387">
        <v>3018.47755717</v>
      </c>
      <c r="D9" s="388">
        <v>3605.2332212399992</v>
      </c>
      <c r="E9" s="389">
        <v>0</v>
      </c>
      <c r="F9" s="386">
        <v>14871.52996862</v>
      </c>
      <c r="G9" s="490">
        <v>1442.6684855700003</v>
      </c>
      <c r="H9" s="491">
        <v>2670.196436280001</v>
      </c>
      <c r="I9" s="492">
        <v>0</v>
      </c>
      <c r="J9" s="386">
        <v>13644.00201791</v>
      </c>
      <c r="K9" s="193"/>
      <c r="M9" s="176"/>
      <c r="N9" s="168"/>
    </row>
    <row r="10" spans="1:14" s="175" customFormat="1" ht="13.5" customHeight="1">
      <c r="A10" s="390" t="s">
        <v>105</v>
      </c>
      <c r="B10" s="391">
        <v>967.7529242000006</v>
      </c>
      <c r="C10" s="392">
        <v>136.36310544</v>
      </c>
      <c r="D10" s="393">
        <v>136.36310578</v>
      </c>
      <c r="E10" s="394">
        <v>0</v>
      </c>
      <c r="F10" s="391">
        <v>967.7529238600005</v>
      </c>
      <c r="G10" s="490">
        <v>136.31056052000002</v>
      </c>
      <c r="H10" s="491">
        <v>136.36282833</v>
      </c>
      <c r="I10" s="433">
        <v>0</v>
      </c>
      <c r="J10" s="391">
        <v>967.7006560500006</v>
      </c>
      <c r="K10" s="193"/>
      <c r="M10" s="176"/>
      <c r="N10" s="168"/>
    </row>
    <row r="11" spans="1:14" s="33" customFormat="1" ht="13.5" customHeight="1">
      <c r="A11" s="385" t="s">
        <v>106</v>
      </c>
      <c r="B11" s="386">
        <v>116832.18388341</v>
      </c>
      <c r="C11" s="387">
        <v>5349.304815</v>
      </c>
      <c r="D11" s="388">
        <v>111.75319999999996</v>
      </c>
      <c r="E11" s="389">
        <v>-26.509615000000004</v>
      </c>
      <c r="F11" s="386">
        <v>122043.22588341</v>
      </c>
      <c r="G11" s="490">
        <v>1370.7841185</v>
      </c>
      <c r="H11" s="491">
        <v>159.7875</v>
      </c>
      <c r="I11" s="492">
        <v>-93.7456185</v>
      </c>
      <c r="J11" s="386">
        <v>123160.47688341001</v>
      </c>
      <c r="K11" s="193"/>
      <c r="M11" s="176"/>
      <c r="N11" s="177"/>
    </row>
    <row r="12" spans="1:14" s="33" customFormat="1" ht="13.5" customHeight="1">
      <c r="A12" s="361" t="s">
        <v>145</v>
      </c>
      <c r="B12" s="386">
        <v>6950</v>
      </c>
      <c r="C12" s="387">
        <v>0</v>
      </c>
      <c r="D12" s="388">
        <v>0</v>
      </c>
      <c r="E12" s="389">
        <v>0</v>
      </c>
      <c r="F12" s="386">
        <v>6950</v>
      </c>
      <c r="G12" s="490">
        <v>0</v>
      </c>
      <c r="H12" s="491">
        <v>0</v>
      </c>
      <c r="I12" s="492">
        <v>0</v>
      </c>
      <c r="J12" s="386">
        <v>6950</v>
      </c>
      <c r="K12" s="193"/>
      <c r="M12" s="176"/>
      <c r="N12" s="168"/>
    </row>
    <row r="13" spans="1:14" s="33" customFormat="1" ht="13.5" customHeight="1">
      <c r="A13" s="385" t="s">
        <v>107</v>
      </c>
      <c r="B13" s="386">
        <v>51.129188119999995</v>
      </c>
      <c r="C13" s="387">
        <v>0</v>
      </c>
      <c r="D13" s="388">
        <v>0</v>
      </c>
      <c r="E13" s="389">
        <v>0</v>
      </c>
      <c r="F13" s="386">
        <v>51.129188119999995</v>
      </c>
      <c r="G13" s="490">
        <v>0</v>
      </c>
      <c r="H13" s="491">
        <v>0</v>
      </c>
      <c r="I13" s="492">
        <v>0</v>
      </c>
      <c r="J13" s="386">
        <v>51.129188119999995</v>
      </c>
      <c r="K13" s="193"/>
      <c r="M13" s="176"/>
      <c r="N13" s="168"/>
    </row>
    <row r="14" spans="1:15" s="33" customFormat="1" ht="13.5" customHeight="1">
      <c r="A14" s="385" t="s">
        <v>2</v>
      </c>
      <c r="B14" s="386">
        <v>2373.5</v>
      </c>
      <c r="C14" s="387">
        <v>0</v>
      </c>
      <c r="D14" s="388">
        <v>50</v>
      </c>
      <c r="E14" s="389">
        <v>0</v>
      </c>
      <c r="F14" s="386">
        <v>2323.5</v>
      </c>
      <c r="G14" s="490">
        <v>0</v>
      </c>
      <c r="H14" s="491">
        <v>64.1142</v>
      </c>
      <c r="I14" s="492">
        <v>10.1142</v>
      </c>
      <c r="J14" s="386">
        <v>2269.5</v>
      </c>
      <c r="K14" s="193"/>
      <c r="M14" s="176"/>
      <c r="N14" s="168"/>
      <c r="O14" s="64"/>
    </row>
    <row r="15" spans="1:14" s="33" customFormat="1" ht="13.5" customHeight="1">
      <c r="A15" s="395" t="s">
        <v>3</v>
      </c>
      <c r="B15" s="386">
        <v>7.598199499999997</v>
      </c>
      <c r="C15" s="387">
        <v>0</v>
      </c>
      <c r="D15" s="388">
        <v>0</v>
      </c>
      <c r="E15" s="389">
        <v>-0.28047978</v>
      </c>
      <c r="F15" s="386">
        <v>7.317719719999998</v>
      </c>
      <c r="G15" s="490">
        <v>0</v>
      </c>
      <c r="H15" s="491">
        <v>0</v>
      </c>
      <c r="I15" s="492">
        <v>-0.00641854</v>
      </c>
      <c r="J15" s="386">
        <v>7.311301179999997</v>
      </c>
      <c r="K15" s="193"/>
      <c r="M15" s="176"/>
      <c r="N15" s="168"/>
    </row>
    <row r="16" spans="1:14" s="33" customFormat="1" ht="13.5" customHeight="1">
      <c r="A16" s="385" t="s">
        <v>138</v>
      </c>
      <c r="B16" s="386">
        <v>35695.475617899996</v>
      </c>
      <c r="C16" s="387">
        <v>3956.8985872900003</v>
      </c>
      <c r="D16" s="388">
        <v>5413.317001519999</v>
      </c>
      <c r="E16" s="389">
        <v>0.06936087999999989</v>
      </c>
      <c r="F16" s="386">
        <v>34239.12656455</v>
      </c>
      <c r="G16" s="490">
        <v>3294.88424748</v>
      </c>
      <c r="H16" s="491">
        <v>2470.40649957</v>
      </c>
      <c r="I16" s="492">
        <v>-0.006339</v>
      </c>
      <c r="J16" s="386">
        <v>35063.597973459975</v>
      </c>
      <c r="K16" s="193"/>
      <c r="M16" s="176"/>
      <c r="N16" s="177"/>
    </row>
    <row r="17" spans="1:14" s="33" customFormat="1" ht="13.5" customHeight="1">
      <c r="A17" s="385" t="s">
        <v>139</v>
      </c>
      <c r="B17" s="386">
        <v>11941.050618870002</v>
      </c>
      <c r="C17" s="387">
        <v>96.91972902</v>
      </c>
      <c r="D17" s="388">
        <v>121.17293194</v>
      </c>
      <c r="E17" s="389">
        <v>0</v>
      </c>
      <c r="F17" s="386">
        <v>11916.797415950003</v>
      </c>
      <c r="G17" s="490">
        <v>47.950727500000006</v>
      </c>
      <c r="H17" s="491">
        <v>60.10975094</v>
      </c>
      <c r="I17" s="492">
        <v>0</v>
      </c>
      <c r="J17" s="386">
        <v>11904.638392510004</v>
      </c>
      <c r="K17" s="193"/>
      <c r="M17" s="176"/>
      <c r="N17" s="177"/>
    </row>
    <row r="18" spans="1:14" s="33" customFormat="1" ht="13.5" customHeight="1">
      <c r="A18" s="385" t="s">
        <v>110</v>
      </c>
      <c r="B18" s="386">
        <v>15033.393338</v>
      </c>
      <c r="C18" s="387">
        <v>269.52242</v>
      </c>
      <c r="D18" s="388">
        <v>60.69526</v>
      </c>
      <c r="E18" s="389">
        <v>0</v>
      </c>
      <c r="F18" s="386">
        <v>15242.220498</v>
      </c>
      <c r="G18" s="490">
        <v>144.720512</v>
      </c>
      <c r="H18" s="491">
        <v>27.975074</v>
      </c>
      <c r="I18" s="492">
        <v>0</v>
      </c>
      <c r="J18" s="386">
        <v>15358.965936</v>
      </c>
      <c r="K18" s="193"/>
      <c r="M18" s="176"/>
      <c r="N18" s="168"/>
    </row>
    <row r="19" spans="1:14" s="33" customFormat="1" ht="13.5" customHeight="1">
      <c r="A19" s="385" t="s">
        <v>4</v>
      </c>
      <c r="B19" s="396">
        <v>3969.37834082</v>
      </c>
      <c r="C19" s="397">
        <v>3429.15643827</v>
      </c>
      <c r="D19" s="493">
        <v>4813.74880958</v>
      </c>
      <c r="E19" s="494">
        <v>0</v>
      </c>
      <c r="F19" s="396">
        <v>2584.78596951</v>
      </c>
      <c r="G19" s="495">
        <v>3076.21300798</v>
      </c>
      <c r="H19" s="496">
        <v>2289.49400798</v>
      </c>
      <c r="I19" s="497">
        <v>0</v>
      </c>
      <c r="J19" s="396">
        <v>3371.50496951</v>
      </c>
      <c r="K19" s="193"/>
      <c r="M19" s="176"/>
      <c r="N19" s="168"/>
    </row>
    <row r="20" spans="1:14" s="33" customFormat="1" ht="13.5" customHeight="1">
      <c r="A20" s="385" t="s">
        <v>23</v>
      </c>
      <c r="B20" s="396">
        <v>674.9097732</v>
      </c>
      <c r="C20" s="397">
        <v>0</v>
      </c>
      <c r="D20" s="493">
        <v>0</v>
      </c>
      <c r="E20" s="494">
        <v>0</v>
      </c>
      <c r="F20" s="396">
        <v>674.9097732</v>
      </c>
      <c r="G20" s="490">
        <v>0</v>
      </c>
      <c r="H20" s="491">
        <v>0</v>
      </c>
      <c r="I20" s="492">
        <v>0</v>
      </c>
      <c r="J20" s="386">
        <v>674.9097732</v>
      </c>
      <c r="K20" s="193"/>
      <c r="M20" s="176"/>
      <c r="N20" s="168"/>
    </row>
    <row r="21" spans="1:14" s="33" customFormat="1" ht="13.5" customHeight="1">
      <c r="A21" s="398" t="s">
        <v>140</v>
      </c>
      <c r="B21" s="396">
        <v>528.322</v>
      </c>
      <c r="C21" s="397">
        <v>161.3</v>
      </c>
      <c r="D21" s="493">
        <v>407.7</v>
      </c>
      <c r="E21" s="494">
        <v>0</v>
      </c>
      <c r="F21" s="396">
        <v>281.922</v>
      </c>
      <c r="G21" s="490">
        <v>26</v>
      </c>
      <c r="H21" s="491">
        <v>91.161</v>
      </c>
      <c r="I21" s="492">
        <v>0</v>
      </c>
      <c r="J21" s="386">
        <v>216.761</v>
      </c>
      <c r="K21" s="193"/>
      <c r="M21" s="176"/>
      <c r="N21" s="168"/>
    </row>
    <row r="22" spans="1:14" ht="24" customHeight="1">
      <c r="A22" s="399" t="s">
        <v>112</v>
      </c>
      <c r="B22" s="396">
        <v>3548.4215470100057</v>
      </c>
      <c r="C22" s="397">
        <v>0</v>
      </c>
      <c r="D22" s="493">
        <v>10</v>
      </c>
      <c r="E22" s="494">
        <v>0.06936087999999989</v>
      </c>
      <c r="F22" s="396">
        <v>3538.490907890003</v>
      </c>
      <c r="G22" s="498">
        <v>0</v>
      </c>
      <c r="H22" s="499">
        <v>1.6666666499999998</v>
      </c>
      <c r="I22" s="500">
        <v>-0.006339</v>
      </c>
      <c r="J22" s="400">
        <v>3536.817902240002</v>
      </c>
      <c r="K22" s="193"/>
      <c r="M22" s="176"/>
      <c r="N22" s="168"/>
    </row>
    <row r="23" spans="1:14" s="33" customFormat="1" ht="13.5" customHeight="1">
      <c r="A23" s="380" t="s">
        <v>141</v>
      </c>
      <c r="B23" s="381">
        <v>3839.5844862700005</v>
      </c>
      <c r="C23" s="382">
        <v>0</v>
      </c>
      <c r="D23" s="383">
        <v>0</v>
      </c>
      <c r="E23" s="501">
        <v>-65.84699050000017</v>
      </c>
      <c r="F23" s="381">
        <v>3773.7374957700004</v>
      </c>
      <c r="G23" s="487">
        <v>0</v>
      </c>
      <c r="H23" s="488">
        <v>0</v>
      </c>
      <c r="I23" s="489">
        <v>-32.56602845000043</v>
      </c>
      <c r="J23" s="381">
        <v>3741.17146732</v>
      </c>
      <c r="K23" s="193"/>
      <c r="M23" s="176"/>
      <c r="N23" s="168"/>
    </row>
    <row r="24" spans="1:14" s="33" customFormat="1" ht="13.5" customHeight="1">
      <c r="A24" s="385" t="s">
        <v>142</v>
      </c>
      <c r="B24" s="386">
        <v>3839.58448627</v>
      </c>
      <c r="C24" s="387">
        <v>0</v>
      </c>
      <c r="D24" s="388">
        <v>0</v>
      </c>
      <c r="E24" s="389">
        <v>-65.84699050000017</v>
      </c>
      <c r="F24" s="386">
        <v>3773.73749577</v>
      </c>
      <c r="G24" s="490">
        <v>0</v>
      </c>
      <c r="H24" s="491">
        <v>0</v>
      </c>
      <c r="I24" s="492">
        <v>-32.566028449999976</v>
      </c>
      <c r="J24" s="386">
        <v>3741.17146732</v>
      </c>
      <c r="K24" s="193"/>
      <c r="M24" s="176"/>
      <c r="N24" s="168"/>
    </row>
    <row r="25" spans="1:14" s="33" customFormat="1" ht="13.5" customHeight="1">
      <c r="A25" s="385" t="s">
        <v>1</v>
      </c>
      <c r="B25" s="386">
        <v>0</v>
      </c>
      <c r="C25" s="387">
        <v>0</v>
      </c>
      <c r="D25" s="388">
        <v>0</v>
      </c>
      <c r="E25" s="389">
        <v>0</v>
      </c>
      <c r="F25" s="386">
        <v>0</v>
      </c>
      <c r="G25" s="490">
        <v>0</v>
      </c>
      <c r="H25" s="491">
        <v>0</v>
      </c>
      <c r="I25" s="492">
        <v>0</v>
      </c>
      <c r="J25" s="386">
        <v>0</v>
      </c>
      <c r="K25" s="193"/>
      <c r="M25" s="176"/>
      <c r="N25" s="168"/>
    </row>
    <row r="26" spans="1:14" s="33" customFormat="1" ht="13.5" customHeight="1">
      <c r="A26" s="385" t="s">
        <v>107</v>
      </c>
      <c r="B26" s="386">
        <v>0</v>
      </c>
      <c r="C26" s="387">
        <v>0</v>
      </c>
      <c r="D26" s="388">
        <v>0</v>
      </c>
      <c r="E26" s="389">
        <v>0</v>
      </c>
      <c r="F26" s="386">
        <v>0</v>
      </c>
      <c r="G26" s="490">
        <v>0</v>
      </c>
      <c r="H26" s="491">
        <v>0</v>
      </c>
      <c r="I26" s="492">
        <v>0</v>
      </c>
      <c r="J26" s="386">
        <v>0</v>
      </c>
      <c r="K26" s="193"/>
      <c r="M26" s="176"/>
      <c r="N26" s="168"/>
    </row>
    <row r="27" spans="1:14" s="33" customFormat="1" ht="13.5" customHeight="1">
      <c r="A27" s="385" t="s">
        <v>2</v>
      </c>
      <c r="B27" s="401">
        <v>3839.58448627</v>
      </c>
      <c r="C27" s="387">
        <v>0</v>
      </c>
      <c r="D27" s="388">
        <v>0</v>
      </c>
      <c r="E27" s="389">
        <v>-65.84699050000017</v>
      </c>
      <c r="F27" s="401">
        <v>3773.73749577</v>
      </c>
      <c r="G27" s="490">
        <v>0</v>
      </c>
      <c r="H27" s="491">
        <v>0</v>
      </c>
      <c r="I27" s="492">
        <v>-32.566028449999976</v>
      </c>
      <c r="J27" s="386">
        <v>3741.17146732</v>
      </c>
      <c r="K27" s="193"/>
      <c r="M27" s="176"/>
      <c r="N27" s="168"/>
    </row>
    <row r="28" spans="1:14" s="33" customFormat="1" ht="12">
      <c r="A28" s="399" t="s">
        <v>108</v>
      </c>
      <c r="B28" s="400">
        <v>0</v>
      </c>
      <c r="C28" s="402">
        <v>0</v>
      </c>
      <c r="D28" s="502">
        <v>0</v>
      </c>
      <c r="E28" s="403">
        <v>0</v>
      </c>
      <c r="F28" s="400">
        <v>0</v>
      </c>
      <c r="G28" s="498">
        <v>0</v>
      </c>
      <c r="H28" s="499">
        <v>0</v>
      </c>
      <c r="I28" s="500">
        <v>0</v>
      </c>
      <c r="J28" s="400">
        <v>0</v>
      </c>
      <c r="K28" s="193"/>
      <c r="M28" s="176"/>
      <c r="N28" s="168"/>
    </row>
    <row r="29" spans="1:14" s="33" customFormat="1" ht="28.5" customHeight="1">
      <c r="A29" s="404" t="s">
        <v>120</v>
      </c>
      <c r="B29" s="405">
        <v>57055.70796066</v>
      </c>
      <c r="C29" s="382">
        <v>0</v>
      </c>
      <c r="D29" s="383">
        <v>830.6721436099999</v>
      </c>
      <c r="E29" s="406">
        <v>-24.114374999995334</v>
      </c>
      <c r="F29" s="405">
        <v>56200.92144205001</v>
      </c>
      <c r="G29" s="490">
        <v>0</v>
      </c>
      <c r="H29" s="491">
        <v>0</v>
      </c>
      <c r="I29" s="492">
        <v>-15.321565009995538</v>
      </c>
      <c r="J29" s="386">
        <v>56185.59987704001</v>
      </c>
      <c r="K29" s="193"/>
      <c r="M29" s="176"/>
      <c r="N29" s="168"/>
    </row>
    <row r="30" spans="1:14" s="33" customFormat="1" ht="13.5" customHeight="1">
      <c r="A30" s="407" t="s">
        <v>113</v>
      </c>
      <c r="B30" s="386">
        <v>27328.29207991</v>
      </c>
      <c r="C30" s="387">
        <v>0</v>
      </c>
      <c r="D30" s="388">
        <v>0</v>
      </c>
      <c r="E30" s="389">
        <v>0</v>
      </c>
      <c r="F30" s="386">
        <v>27328.29207991</v>
      </c>
      <c r="G30" s="490">
        <v>0</v>
      </c>
      <c r="H30" s="491">
        <v>0</v>
      </c>
      <c r="I30" s="492">
        <v>0</v>
      </c>
      <c r="J30" s="386">
        <v>27328.29207991</v>
      </c>
      <c r="K30" s="193"/>
      <c r="M30" s="176"/>
      <c r="N30" s="168"/>
    </row>
    <row r="31" spans="1:14" s="33" customFormat="1" ht="13.5" customHeight="1">
      <c r="A31" s="407" t="s">
        <v>114</v>
      </c>
      <c r="B31" s="401">
        <v>24300</v>
      </c>
      <c r="C31" s="387">
        <v>0</v>
      </c>
      <c r="D31" s="388">
        <v>0</v>
      </c>
      <c r="E31" s="389">
        <v>0</v>
      </c>
      <c r="F31" s="386">
        <v>24300</v>
      </c>
      <c r="G31" s="503">
        <v>0</v>
      </c>
      <c r="H31" s="491">
        <v>0</v>
      </c>
      <c r="I31" s="492">
        <v>0</v>
      </c>
      <c r="J31" s="386">
        <v>24300</v>
      </c>
      <c r="K31" s="193"/>
      <c r="M31" s="176"/>
      <c r="N31" s="177"/>
    </row>
    <row r="32" spans="1:14" ht="16.5" customHeight="1">
      <c r="A32" s="408" t="s">
        <v>115</v>
      </c>
      <c r="B32" s="396">
        <v>5427.41588075</v>
      </c>
      <c r="C32" s="397">
        <v>0</v>
      </c>
      <c r="D32" s="388">
        <v>830.6721436099999</v>
      </c>
      <c r="E32" s="389">
        <v>-24.11437500000079</v>
      </c>
      <c r="F32" s="386">
        <v>4572.629362139999</v>
      </c>
      <c r="G32" s="498">
        <v>0</v>
      </c>
      <c r="H32" s="499">
        <v>0</v>
      </c>
      <c r="I32" s="500">
        <v>-15.321565009998267</v>
      </c>
      <c r="J32" s="400">
        <v>4557.307797130001</v>
      </c>
      <c r="K32" s="193"/>
      <c r="M32" s="176"/>
      <c r="N32" s="168"/>
    </row>
    <row r="33" spans="1:14" ht="24" customHeight="1">
      <c r="A33" s="409" t="s">
        <v>116</v>
      </c>
      <c r="B33" s="410">
        <v>238263.46496855008</v>
      </c>
      <c r="C33" s="410">
        <v>12324.680959460002</v>
      </c>
      <c r="D33" s="411">
        <v>10010.97556637</v>
      </c>
      <c r="E33" s="412">
        <v>-116.6820994000318</v>
      </c>
      <c r="F33" s="413">
        <v>240460.48826224005</v>
      </c>
      <c r="G33" s="410">
        <v>6108.33685155</v>
      </c>
      <c r="H33" s="411">
        <v>5364.504635850001</v>
      </c>
      <c r="I33" s="412">
        <v>-131.53176949999596</v>
      </c>
      <c r="J33" s="413">
        <v>241072.7887084401</v>
      </c>
      <c r="K33" s="193"/>
      <c r="M33" s="176"/>
      <c r="N33" s="168"/>
    </row>
    <row r="34" spans="1:14" ht="24" customHeight="1">
      <c r="A34" s="414" t="s">
        <v>117</v>
      </c>
      <c r="B34" s="415">
        <v>-687.1909376200006</v>
      </c>
      <c r="C34" s="415"/>
      <c r="D34" s="416"/>
      <c r="E34" s="417"/>
      <c r="F34" s="415">
        <v>-533.8391006900011</v>
      </c>
      <c r="G34" s="415"/>
      <c r="H34" s="416"/>
      <c r="I34" s="417"/>
      <c r="J34" s="415">
        <v>-488.50818323000004</v>
      </c>
      <c r="K34" s="193"/>
      <c r="M34" s="176"/>
      <c r="N34" s="168"/>
    </row>
    <row r="35" spans="1:14" ht="24">
      <c r="A35" s="418" t="s">
        <v>102</v>
      </c>
      <c r="B35" s="419">
        <v>237576.27403093013</v>
      </c>
      <c r="C35" s="420"/>
      <c r="D35" s="421"/>
      <c r="E35" s="422"/>
      <c r="F35" s="419">
        <v>239926.64916155004</v>
      </c>
      <c r="G35" s="420"/>
      <c r="H35" s="421"/>
      <c r="I35" s="422"/>
      <c r="J35" s="419">
        <v>240584.28052521008</v>
      </c>
      <c r="K35" s="193"/>
      <c r="M35" s="177"/>
      <c r="N35" s="168"/>
    </row>
    <row r="36" spans="1:11" ht="24">
      <c r="A36" s="423" t="s">
        <v>143</v>
      </c>
      <c r="B36" s="424"/>
      <c r="C36" s="425">
        <v>0</v>
      </c>
      <c r="D36" s="426">
        <v>0</v>
      </c>
      <c r="E36" s="426">
        <v>0</v>
      </c>
      <c r="F36" s="424">
        <v>0</v>
      </c>
      <c r="G36" s="425">
        <v>0</v>
      </c>
      <c r="H36" s="504">
        <v>0</v>
      </c>
      <c r="I36" s="427">
        <v>0</v>
      </c>
      <c r="J36" s="424">
        <v>0</v>
      </c>
      <c r="K36" s="193"/>
    </row>
    <row r="37" spans="1:11" ht="29.25" customHeight="1" thickBot="1">
      <c r="A37" s="428" t="s">
        <v>144</v>
      </c>
      <c r="B37" s="429"/>
      <c r="C37" s="430">
        <v>0</v>
      </c>
      <c r="D37" s="431">
        <v>0</v>
      </c>
      <c r="E37" s="431">
        <v>0</v>
      </c>
      <c r="F37" s="429">
        <v>0</v>
      </c>
      <c r="G37" s="430">
        <v>0</v>
      </c>
      <c r="H37" s="431">
        <v>0</v>
      </c>
      <c r="I37" s="432">
        <v>0</v>
      </c>
      <c r="J37" s="429">
        <v>0</v>
      </c>
      <c r="K37" s="193"/>
    </row>
    <row r="38" spans="1:11" ht="252" customHeight="1">
      <c r="A38" s="465" t="s">
        <v>146</v>
      </c>
      <c r="B38" s="465"/>
      <c r="C38" s="465"/>
      <c r="D38" s="465"/>
      <c r="E38" s="465"/>
      <c r="F38" s="465"/>
      <c r="G38" s="466"/>
      <c r="H38" s="466"/>
      <c r="I38" s="466"/>
      <c r="J38" s="466"/>
      <c r="K38" s="193"/>
    </row>
    <row r="39" spans="1:11" ht="11.25" customHeight="1">
      <c r="A39" s="434"/>
      <c r="B39" s="434"/>
      <c r="C39" s="434"/>
      <c r="D39" s="434"/>
      <c r="E39" s="434"/>
      <c r="F39" s="434"/>
      <c r="G39" s="434"/>
      <c r="H39" s="434"/>
      <c r="I39" s="434"/>
      <c r="J39" s="434"/>
      <c r="K39" s="195"/>
    </row>
    <row r="40" spans="1:11" ht="12.75" customHeight="1">
      <c r="A40" s="434"/>
      <c r="B40" s="434"/>
      <c r="C40" s="434"/>
      <c r="D40" s="434"/>
      <c r="E40" s="434"/>
      <c r="F40" s="434"/>
      <c r="G40" s="434"/>
      <c r="H40" s="434"/>
      <c r="I40" s="434"/>
      <c r="J40" s="434"/>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S46"/>
  <sheetViews>
    <sheetView showGridLines="0" tabSelected="1" zoomScale="90" zoomScaleNormal="90" zoomScalePageLayoutView="0" workbookViewId="0" topLeftCell="A1">
      <pane xSplit="1" ySplit="5" topLeftCell="BG6" activePane="bottomRight" state="frozen"/>
      <selection pane="topLeft" activeCell="A1" sqref="A1"/>
      <selection pane="topRight" activeCell="B1" sqref="B1"/>
      <selection pane="bottomLeft" activeCell="A6" sqref="A6"/>
      <selection pane="bottomRight" activeCell="BR42" sqref="BR42:BS42"/>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71" width="12.5" style="317" customWidth="1"/>
    <col min="72" max="16384" width="9.33203125" style="317" customWidth="1"/>
  </cols>
  <sheetData>
    <row r="1" spans="1:14" s="3" customFormat="1" ht="22.5" customHeight="1">
      <c r="A1" s="357" t="s">
        <v>127</v>
      </c>
      <c r="B1" s="358"/>
      <c r="C1" s="358"/>
      <c r="D1" s="358"/>
      <c r="E1" s="358"/>
      <c r="F1" s="359"/>
      <c r="G1" s="360"/>
      <c r="H1" s="485"/>
      <c r="I1" s="485"/>
      <c r="J1" s="485"/>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71" ht="13.5" customHeight="1">
      <c r="A3" s="320"/>
      <c r="B3" s="477" t="s">
        <v>123</v>
      </c>
      <c r="C3" s="477" t="s">
        <v>123</v>
      </c>
      <c r="D3" s="477" t="s">
        <v>123</v>
      </c>
      <c r="E3" s="477" t="s">
        <v>123</v>
      </c>
      <c r="F3" s="477" t="s">
        <v>123</v>
      </c>
      <c r="G3" s="477" t="s">
        <v>123</v>
      </c>
      <c r="H3" s="477" t="s">
        <v>123</v>
      </c>
      <c r="I3" s="477" t="s">
        <v>123</v>
      </c>
      <c r="J3" s="477" t="s">
        <v>123</v>
      </c>
      <c r="K3" s="477" t="s">
        <v>123</v>
      </c>
      <c r="L3" s="477" t="s">
        <v>123</v>
      </c>
      <c r="M3" s="477" t="s">
        <v>123</v>
      </c>
      <c r="N3" s="477" t="s">
        <v>123</v>
      </c>
      <c r="O3" s="477" t="s">
        <v>123</v>
      </c>
      <c r="P3" s="477" t="s">
        <v>123</v>
      </c>
      <c r="Q3" s="477" t="s">
        <v>123</v>
      </c>
      <c r="R3" s="477" t="s">
        <v>123</v>
      </c>
      <c r="S3" s="477" t="s">
        <v>123</v>
      </c>
      <c r="T3" s="477" t="s">
        <v>123</v>
      </c>
      <c r="U3" s="477" t="s">
        <v>123</v>
      </c>
      <c r="V3" s="477" t="s">
        <v>123</v>
      </c>
      <c r="W3" s="477" t="s">
        <v>123</v>
      </c>
      <c r="X3" s="477" t="s">
        <v>123</v>
      </c>
      <c r="Y3" s="477" t="s">
        <v>123</v>
      </c>
      <c r="Z3" s="477" t="s">
        <v>123</v>
      </c>
      <c r="AA3" s="477" t="s">
        <v>123</v>
      </c>
      <c r="AB3" s="477" t="s">
        <v>123</v>
      </c>
      <c r="AC3" s="477" t="s">
        <v>123</v>
      </c>
      <c r="AD3" s="477" t="s">
        <v>123</v>
      </c>
      <c r="AE3" s="477" t="s">
        <v>123</v>
      </c>
      <c r="AF3" s="477" t="s">
        <v>123</v>
      </c>
      <c r="AG3" s="477" t="s">
        <v>123</v>
      </c>
      <c r="AH3" s="477" t="s">
        <v>123</v>
      </c>
      <c r="AI3" s="477" t="s">
        <v>123</v>
      </c>
      <c r="AJ3" s="477" t="s">
        <v>123</v>
      </c>
      <c r="AK3" s="477" t="s">
        <v>123</v>
      </c>
      <c r="AL3" s="477" t="s">
        <v>123</v>
      </c>
      <c r="AM3" s="477" t="s">
        <v>123</v>
      </c>
      <c r="AN3" s="477" t="s">
        <v>123</v>
      </c>
      <c r="AO3" s="477" t="s">
        <v>123</v>
      </c>
      <c r="AP3" s="477" t="s">
        <v>123</v>
      </c>
      <c r="AQ3" s="477" t="s">
        <v>123</v>
      </c>
      <c r="AR3" s="477" t="s">
        <v>123</v>
      </c>
      <c r="AS3" s="477" t="s">
        <v>123</v>
      </c>
      <c r="AT3" s="477" t="s">
        <v>123</v>
      </c>
      <c r="AU3" s="477" t="s">
        <v>123</v>
      </c>
      <c r="AV3" s="477" t="s">
        <v>123</v>
      </c>
      <c r="AW3" s="477" t="s">
        <v>123</v>
      </c>
      <c r="AX3" s="477" t="s">
        <v>123</v>
      </c>
      <c r="AY3" s="477" t="s">
        <v>123</v>
      </c>
      <c r="AZ3" s="477" t="s">
        <v>123</v>
      </c>
      <c r="BA3" s="477" t="s">
        <v>122</v>
      </c>
      <c r="BB3" s="477" t="s">
        <v>122</v>
      </c>
      <c r="BC3" s="484" t="s">
        <v>122</v>
      </c>
      <c r="BD3" s="480" t="s">
        <v>124</v>
      </c>
      <c r="BE3" s="482" t="s">
        <v>124</v>
      </c>
      <c r="BF3" s="482" t="s">
        <v>124</v>
      </c>
      <c r="BG3" s="482" t="s">
        <v>124</v>
      </c>
      <c r="BH3" s="480" t="s">
        <v>124</v>
      </c>
      <c r="BI3" s="480" t="s">
        <v>124</v>
      </c>
      <c r="BJ3" s="480" t="s">
        <v>103</v>
      </c>
      <c r="BK3" s="468" t="s">
        <v>122</v>
      </c>
      <c r="BL3" s="468" t="s">
        <v>122</v>
      </c>
      <c r="BM3" s="468" t="s">
        <v>122</v>
      </c>
      <c r="BN3" s="468" t="s">
        <v>124</v>
      </c>
      <c r="BO3" s="468" t="s">
        <v>122</v>
      </c>
      <c r="BP3" s="468" t="s">
        <v>122</v>
      </c>
      <c r="BQ3" s="468" t="s">
        <v>122</v>
      </c>
      <c r="BR3" s="468" t="s">
        <v>122</v>
      </c>
      <c r="BS3" s="468" t="s">
        <v>124</v>
      </c>
    </row>
    <row r="4" spans="1:71" ht="13.5" customHeight="1">
      <c r="A4" s="316"/>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81"/>
      <c r="BD4" s="481"/>
      <c r="BE4" s="483"/>
      <c r="BF4" s="483"/>
      <c r="BG4" s="483"/>
      <c r="BH4" s="481"/>
      <c r="BI4" s="481"/>
      <c r="BJ4" s="481"/>
      <c r="BK4" s="469"/>
      <c r="BL4" s="469"/>
      <c r="BM4" s="479"/>
      <c r="BN4" s="469"/>
      <c r="BO4" s="469"/>
      <c r="BP4" s="469"/>
      <c r="BQ4" s="469"/>
      <c r="BR4" s="469"/>
      <c r="BS4" s="469"/>
    </row>
    <row r="5" spans="1:71"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c r="BR5" s="347">
        <v>43100</v>
      </c>
      <c r="BS5" s="347">
        <v>43190</v>
      </c>
    </row>
    <row r="6" spans="1:71"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1">
        <v>153210.61969839007</v>
      </c>
      <c r="BL6" s="381">
        <v>160349.17673355012</v>
      </c>
      <c r="BM6" s="381">
        <v>165755.54743665006</v>
      </c>
      <c r="BN6" s="381">
        <v>163963.3306785601</v>
      </c>
      <c r="BO6" s="381">
        <v>169533.56541550008</v>
      </c>
      <c r="BP6" s="381">
        <v>175985.27618902005</v>
      </c>
      <c r="BQ6" s="381">
        <v>179513.24811420008</v>
      </c>
      <c r="BR6" s="381">
        <v>177368.1725216201</v>
      </c>
      <c r="BS6" s="381">
        <v>181146.01736408006</v>
      </c>
    </row>
    <row r="7" spans="1:71"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6">
        <v>123196.48903002999</v>
      </c>
      <c r="BL7" s="386">
        <v>129047.31602568997</v>
      </c>
      <c r="BM7" s="386">
        <v>132971.23027280997</v>
      </c>
      <c r="BN7" s="391">
        <v>131257.88918393</v>
      </c>
      <c r="BO7" s="391">
        <v>135350.25382339998</v>
      </c>
      <c r="BP7" s="391">
        <v>142051.10482298007</v>
      </c>
      <c r="BQ7" s="391">
        <v>143107.47641563005</v>
      </c>
      <c r="BR7" s="391">
        <v>141672.6969037201</v>
      </c>
      <c r="BS7" s="391">
        <v>146082.41939062008</v>
      </c>
    </row>
    <row r="8" spans="1:71"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6">
        <v>0</v>
      </c>
      <c r="BL8" s="386">
        <v>0</v>
      </c>
      <c r="BM8" s="386">
        <v>0</v>
      </c>
      <c r="BN8" s="391">
        <v>0</v>
      </c>
      <c r="BO8" s="391">
        <v>0</v>
      </c>
      <c r="BP8" s="391">
        <v>0</v>
      </c>
      <c r="BQ8" s="391">
        <v>0</v>
      </c>
      <c r="BR8" s="391">
        <v>0</v>
      </c>
      <c r="BS8" s="391">
        <v>0</v>
      </c>
    </row>
    <row r="9" spans="1:71"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6">
        <v>13755.33946333</v>
      </c>
      <c r="BL9" s="386">
        <v>15054.499160059999</v>
      </c>
      <c r="BM9" s="386">
        <v>15698.71626915</v>
      </c>
      <c r="BN9" s="391">
        <v>15135.621883809998</v>
      </c>
      <c r="BO9" s="391">
        <v>15034.98497778</v>
      </c>
      <c r="BP9" s="391">
        <v>16863.6202155</v>
      </c>
      <c r="BQ9" s="391">
        <v>14693.334555809997</v>
      </c>
      <c r="BR9" s="391">
        <v>15458.285632689998</v>
      </c>
      <c r="BS9" s="391">
        <v>13644.00201791</v>
      </c>
    </row>
    <row r="10" spans="1:71"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1">
        <v>957.7343899100003</v>
      </c>
      <c r="BL10" s="391">
        <v>957.7343899100003</v>
      </c>
      <c r="BM10" s="386">
        <v>957.7329182300003</v>
      </c>
      <c r="BN10" s="391">
        <v>957.7323814700007</v>
      </c>
      <c r="BO10" s="391">
        <v>957.7323806300008</v>
      </c>
      <c r="BP10" s="391">
        <v>957.7323805800008</v>
      </c>
      <c r="BQ10" s="391">
        <v>967.7529243400008</v>
      </c>
      <c r="BR10" s="391">
        <v>967.7529242000006</v>
      </c>
      <c r="BS10" s="391">
        <v>967.7006560500006</v>
      </c>
    </row>
    <row r="11" spans="1:71"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6">
        <v>106737.57619226999</v>
      </c>
      <c r="BL11" s="386">
        <v>110592.74519226998</v>
      </c>
      <c r="BM11" s="386">
        <v>112726.44494341001</v>
      </c>
      <c r="BN11" s="391">
        <v>110076.20194341001</v>
      </c>
      <c r="BO11" s="391">
        <v>114323.20494341</v>
      </c>
      <c r="BP11" s="391">
        <v>118250.25894341001</v>
      </c>
      <c r="BQ11" s="391">
        <v>120276.92772741</v>
      </c>
      <c r="BR11" s="391">
        <v>116832.18388341</v>
      </c>
      <c r="BS11" s="391">
        <v>123160.47688341001</v>
      </c>
    </row>
    <row r="12" spans="1:71"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6">
        <v>1950</v>
      </c>
      <c r="BN12" s="391">
        <v>3450</v>
      </c>
      <c r="BO12" s="391">
        <v>3450</v>
      </c>
      <c r="BP12" s="391">
        <v>4450</v>
      </c>
      <c r="BQ12" s="391">
        <v>5650</v>
      </c>
      <c r="BR12" s="391">
        <v>6950</v>
      </c>
      <c r="BS12" s="391">
        <v>6950</v>
      </c>
    </row>
    <row r="13" spans="1:71"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6">
        <v>51.129188119999995</v>
      </c>
      <c r="BL13" s="386">
        <v>51.129188119999995</v>
      </c>
      <c r="BM13" s="386">
        <v>51.129188119999995</v>
      </c>
      <c r="BN13" s="391">
        <v>51.129188119999995</v>
      </c>
      <c r="BO13" s="391">
        <v>51.129188119999995</v>
      </c>
      <c r="BP13" s="391">
        <v>51.129188119999995</v>
      </c>
      <c r="BQ13" s="391">
        <v>51.129188119999995</v>
      </c>
      <c r="BR13" s="391">
        <v>51.129188119999995</v>
      </c>
      <c r="BS13" s="391">
        <v>51.129188119999995</v>
      </c>
    </row>
    <row r="14" spans="1:71"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6">
        <v>2643</v>
      </c>
      <c r="BL14" s="386">
        <v>2589.5</v>
      </c>
      <c r="BM14" s="386">
        <v>2535.5</v>
      </c>
      <c r="BN14" s="391">
        <v>2535.5</v>
      </c>
      <c r="BO14" s="391">
        <v>2481.5</v>
      </c>
      <c r="BP14" s="391">
        <v>2427.5</v>
      </c>
      <c r="BQ14" s="391">
        <v>2427.5</v>
      </c>
      <c r="BR14" s="391">
        <v>2373.5</v>
      </c>
      <c r="BS14" s="391">
        <v>2269.5</v>
      </c>
    </row>
    <row r="15" spans="1:71"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6">
        <v>9.444186309999996</v>
      </c>
      <c r="BL15" s="386">
        <v>9.442485239999998</v>
      </c>
      <c r="BM15" s="386">
        <v>9.439872129999998</v>
      </c>
      <c r="BN15" s="391">
        <v>9.436168589999998</v>
      </c>
      <c r="BO15" s="391">
        <v>9.434714089999998</v>
      </c>
      <c r="BP15" s="391">
        <v>8.596475949999999</v>
      </c>
      <c r="BQ15" s="391">
        <v>8.584944289999997</v>
      </c>
      <c r="BR15" s="391">
        <v>7.598199499999997</v>
      </c>
      <c r="BS15" s="391">
        <v>7.311301179999997</v>
      </c>
    </row>
    <row r="16" spans="1:71"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6">
        <v>30014.13066836</v>
      </c>
      <c r="BL16" s="386">
        <v>31301.860707860014</v>
      </c>
      <c r="BM16" s="386">
        <v>32784.317163839994</v>
      </c>
      <c r="BN16" s="391">
        <v>32705.441494630006</v>
      </c>
      <c r="BO16" s="391">
        <v>34183.311592100006</v>
      </c>
      <c r="BP16" s="391">
        <v>33934.17136603999</v>
      </c>
      <c r="BQ16" s="391">
        <v>36405.771698570024</v>
      </c>
      <c r="BR16" s="391">
        <v>35695.475617899996</v>
      </c>
      <c r="BS16" s="391">
        <v>35063.597973459975</v>
      </c>
    </row>
    <row r="17" spans="1:71"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6">
        <v>12873.975695860003</v>
      </c>
      <c r="BL17" s="386">
        <v>12914.01315607</v>
      </c>
      <c r="BM17" s="386">
        <v>12953.307905790003</v>
      </c>
      <c r="BN17" s="391">
        <v>12921.948552060001</v>
      </c>
      <c r="BO17" s="391">
        <v>12466.504264410001</v>
      </c>
      <c r="BP17" s="391">
        <v>12237.038513090001</v>
      </c>
      <c r="BQ17" s="391">
        <v>12086.895553290004</v>
      </c>
      <c r="BR17" s="391">
        <v>11941.050618870002</v>
      </c>
      <c r="BS17" s="391">
        <v>11904.638392510004</v>
      </c>
    </row>
    <row r="18" spans="1:71"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6">
        <v>8800.975289</v>
      </c>
      <c r="BL18" s="386">
        <v>9664.251165</v>
      </c>
      <c r="BM18" s="386">
        <v>10492.142432</v>
      </c>
      <c r="BN18" s="391">
        <v>11281.200976</v>
      </c>
      <c r="BO18" s="391">
        <v>12530.374806</v>
      </c>
      <c r="BP18" s="391">
        <v>13404.951218</v>
      </c>
      <c r="BQ18" s="391">
        <v>14304.506055</v>
      </c>
      <c r="BR18" s="391">
        <v>15033.393338</v>
      </c>
      <c r="BS18" s="391">
        <v>15358.965936</v>
      </c>
    </row>
    <row r="19" spans="1:71"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6">
        <v>5550.3889804499995</v>
      </c>
      <c r="BL19" s="396">
        <v>5571.87048321</v>
      </c>
      <c r="BM19" s="396">
        <v>6523.74607947</v>
      </c>
      <c r="BN19" s="435">
        <v>5194.94694862</v>
      </c>
      <c r="BO19" s="435">
        <v>6040.66474789</v>
      </c>
      <c r="BP19" s="435">
        <v>5321.252513390001</v>
      </c>
      <c r="BQ19" s="435">
        <v>5354.84220336</v>
      </c>
      <c r="BR19" s="435">
        <v>3969.37834082</v>
      </c>
      <c r="BS19" s="435">
        <v>3371.50496951</v>
      </c>
    </row>
    <row r="20" spans="1:71"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6">
        <v>143.82221659</v>
      </c>
      <c r="BL20" s="386">
        <v>143.82221659</v>
      </c>
      <c r="BM20" s="396">
        <v>143.82221659</v>
      </c>
      <c r="BN20" s="435">
        <v>82.09485891</v>
      </c>
      <c r="BO20" s="435">
        <v>82.15437471999999</v>
      </c>
      <c r="BP20" s="435">
        <v>431.09890391000005</v>
      </c>
      <c r="BQ20" s="435">
        <v>431.09890391000005</v>
      </c>
      <c r="BR20" s="435">
        <v>674.9097732</v>
      </c>
      <c r="BS20" s="435">
        <v>674.9097732</v>
      </c>
    </row>
    <row r="21" spans="1:71"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6">
        <v>1517.893</v>
      </c>
      <c r="BL21" s="386">
        <v>1888.255</v>
      </c>
      <c r="BM21" s="396">
        <v>1551.565</v>
      </c>
      <c r="BN21" s="435">
        <v>2108.149</v>
      </c>
      <c r="BO21" s="435">
        <v>1826.552</v>
      </c>
      <c r="BP21" s="435">
        <v>1305.387</v>
      </c>
      <c r="BQ21" s="435">
        <v>705.007</v>
      </c>
      <c r="BR21" s="435">
        <v>528.322</v>
      </c>
      <c r="BS21" s="435">
        <v>216.761</v>
      </c>
    </row>
    <row r="22" spans="1:71"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0">
        <v>1127.0754864600028</v>
      </c>
      <c r="BL22" s="400">
        <v>1119.6486869900016</v>
      </c>
      <c r="BM22" s="396">
        <v>1119.7335299900017</v>
      </c>
      <c r="BN22" s="435">
        <v>1117.1011590399971</v>
      </c>
      <c r="BO22" s="435">
        <v>1237.061399079998</v>
      </c>
      <c r="BP22" s="435">
        <v>1234.4432176500054</v>
      </c>
      <c r="BQ22" s="435">
        <v>3523.421983010006</v>
      </c>
      <c r="BR22" s="435">
        <v>3548.4215470100057</v>
      </c>
      <c r="BS22" s="435">
        <v>3536.817902240002</v>
      </c>
    </row>
    <row r="23" spans="1:71"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1">
        <v>4191.274074349998</v>
      </c>
      <c r="BL23" s="381">
        <v>4145.788889740002</v>
      </c>
      <c r="BM23" s="381">
        <v>4127.595887649998</v>
      </c>
      <c r="BN23" s="436">
        <v>4363.692669200001</v>
      </c>
      <c r="BO23" s="436">
        <v>4302.9493495000015</v>
      </c>
      <c r="BP23" s="436">
        <v>4033.0696188599986</v>
      </c>
      <c r="BQ23" s="436">
        <v>3902.9890714399985</v>
      </c>
      <c r="BR23" s="436">
        <v>3839.5844862700005</v>
      </c>
      <c r="BS23" s="436">
        <v>3741.17146732</v>
      </c>
    </row>
    <row r="24" spans="1:71"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6">
        <v>4191.27407435</v>
      </c>
      <c r="BL24" s="386">
        <v>4145.78888974</v>
      </c>
      <c r="BM24" s="386">
        <v>4127.59588765</v>
      </c>
      <c r="BN24" s="391">
        <v>4363.6926692</v>
      </c>
      <c r="BO24" s="391">
        <v>4302.9493495</v>
      </c>
      <c r="BP24" s="391">
        <v>4033.0696188599995</v>
      </c>
      <c r="BQ24" s="391">
        <v>3902.98907144</v>
      </c>
      <c r="BR24" s="391">
        <v>3839.58448627</v>
      </c>
      <c r="BS24" s="391">
        <v>3741.17146732</v>
      </c>
    </row>
    <row r="25" spans="1:71"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6">
        <v>0</v>
      </c>
      <c r="BL25" s="386">
        <v>0</v>
      </c>
      <c r="BM25" s="386">
        <v>0</v>
      </c>
      <c r="BN25" s="391">
        <v>0</v>
      </c>
      <c r="BO25" s="391">
        <v>0</v>
      </c>
      <c r="BP25" s="391">
        <v>0</v>
      </c>
      <c r="BQ25" s="391">
        <v>0</v>
      </c>
      <c r="BR25" s="391">
        <v>0</v>
      </c>
      <c r="BS25" s="391">
        <v>0</v>
      </c>
    </row>
    <row r="26" spans="1:71"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6">
        <v>147.35645253</v>
      </c>
      <c r="BL26" s="386">
        <v>0</v>
      </c>
      <c r="BM26" s="386">
        <v>0</v>
      </c>
      <c r="BN26" s="386">
        <v>0</v>
      </c>
      <c r="BO26" s="386">
        <v>0</v>
      </c>
      <c r="BP26" s="386">
        <v>0</v>
      </c>
      <c r="BQ26" s="386">
        <v>0</v>
      </c>
      <c r="BR26" s="386">
        <v>0</v>
      </c>
      <c r="BS26" s="386">
        <v>0</v>
      </c>
    </row>
    <row r="27" spans="1:71"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6">
        <v>4043.91762182</v>
      </c>
      <c r="BL27" s="386">
        <v>4145.78888974</v>
      </c>
      <c r="BM27" s="401">
        <v>4127.59588765</v>
      </c>
      <c r="BN27" s="401">
        <v>4363.6926692</v>
      </c>
      <c r="BO27" s="401">
        <v>4302.9493495</v>
      </c>
      <c r="BP27" s="401">
        <v>4033.0696188599995</v>
      </c>
      <c r="BQ27" s="401">
        <v>3902.98907144</v>
      </c>
      <c r="BR27" s="401">
        <v>3839.58448627</v>
      </c>
      <c r="BS27" s="401">
        <v>3741.17146732</v>
      </c>
    </row>
    <row r="28" spans="1:71"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0">
        <v>0</v>
      </c>
      <c r="BL28" s="400">
        <v>0</v>
      </c>
      <c r="BM28" s="400">
        <v>0</v>
      </c>
      <c r="BN28" s="400">
        <v>0</v>
      </c>
      <c r="BO28" s="400">
        <v>0</v>
      </c>
      <c r="BP28" s="400">
        <v>0</v>
      </c>
      <c r="BQ28" s="400">
        <v>0</v>
      </c>
      <c r="BR28" s="400">
        <v>0</v>
      </c>
      <c r="BS28" s="400">
        <v>0</v>
      </c>
    </row>
    <row r="29" spans="1:71"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6">
        <v>69917.34308204001</v>
      </c>
      <c r="BL29" s="386">
        <v>70250.74486229001</v>
      </c>
      <c r="BM29" s="405">
        <v>70112.17194935001</v>
      </c>
      <c r="BN29" s="405">
        <v>67955.78312003</v>
      </c>
      <c r="BO29" s="405">
        <v>66186.71041455</v>
      </c>
      <c r="BP29" s="405">
        <v>64626.12512307001</v>
      </c>
      <c r="BQ29" s="405">
        <v>61857.812121760006</v>
      </c>
      <c r="BR29" s="405">
        <v>57055.70796066</v>
      </c>
      <c r="BS29" s="405">
        <v>56185.59987704001</v>
      </c>
    </row>
    <row r="30" spans="1:71"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6">
        <v>27328.29207991</v>
      </c>
      <c r="BL30" s="386">
        <v>27328.29207991</v>
      </c>
      <c r="BM30" s="386">
        <v>27328.29207991</v>
      </c>
      <c r="BN30" s="386">
        <v>27328.29207991</v>
      </c>
      <c r="BO30" s="386">
        <v>27328.29207991</v>
      </c>
      <c r="BP30" s="386">
        <v>27328.29207991</v>
      </c>
      <c r="BQ30" s="386">
        <v>27328.29207991</v>
      </c>
      <c r="BR30" s="386">
        <v>27328.29207991</v>
      </c>
      <c r="BS30" s="386">
        <v>27328.29207991</v>
      </c>
    </row>
    <row r="31" spans="1:71"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6">
        <v>24300</v>
      </c>
      <c r="BL31" s="386">
        <v>24300</v>
      </c>
      <c r="BM31" s="386">
        <v>24300</v>
      </c>
      <c r="BN31" s="386">
        <v>24300</v>
      </c>
      <c r="BO31" s="386">
        <v>24300</v>
      </c>
      <c r="BP31" s="386">
        <v>24300</v>
      </c>
      <c r="BQ31" s="386">
        <v>24300</v>
      </c>
      <c r="BR31" s="386">
        <v>24300</v>
      </c>
      <c r="BS31" s="386">
        <v>24300</v>
      </c>
    </row>
    <row r="32" spans="1:71"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0">
        <v>18289.051002129996</v>
      </c>
      <c r="BL32" s="400">
        <v>18622.452782379998</v>
      </c>
      <c r="BM32" s="386">
        <v>18483.879869440003</v>
      </c>
      <c r="BN32" s="386">
        <v>16327.49104012</v>
      </c>
      <c r="BO32" s="386">
        <v>14558.41833464</v>
      </c>
      <c r="BP32" s="386">
        <v>12997.833043160002</v>
      </c>
      <c r="BQ32" s="386">
        <v>10229.520041849999</v>
      </c>
      <c r="BR32" s="386">
        <v>5427.41588075</v>
      </c>
      <c r="BS32" s="386">
        <v>4557.307797130001</v>
      </c>
    </row>
    <row r="33" spans="1:71"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38">
        <v>239995.31527365008</v>
      </c>
      <c r="BN33" s="438">
        <v>236282.8064677901</v>
      </c>
      <c r="BO33" s="438">
        <v>240023.22517955012</v>
      </c>
      <c r="BP33" s="438">
        <v>244644.47093095005</v>
      </c>
      <c r="BQ33" s="438">
        <v>245274.0493074001</v>
      </c>
      <c r="BR33" s="438">
        <v>238263.46496855008</v>
      </c>
      <c r="BS33" s="438">
        <v>241072.7887084401</v>
      </c>
    </row>
    <row r="34" spans="1:71"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4">
        <v>5</v>
      </c>
      <c r="BL34" s="424">
        <v>0</v>
      </c>
      <c r="BM34" s="437">
        <v>0</v>
      </c>
      <c r="BN34" s="437">
        <v>0</v>
      </c>
      <c r="BO34" s="437">
        <v>0</v>
      </c>
      <c r="BP34" s="437">
        <v>0</v>
      </c>
      <c r="BQ34" s="437">
        <v>0</v>
      </c>
      <c r="BR34" s="437">
        <v>0</v>
      </c>
      <c r="BS34" s="437">
        <v>0</v>
      </c>
    </row>
    <row r="35" spans="1:71"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c r="BR35" s="371">
        <v>0</v>
      </c>
      <c r="BS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71"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+BO21</f>
        <v>1826.552</v>
      </c>
      <c r="BP41" s="353">
        <f>+BP21</f>
        <v>1305.387</v>
      </c>
      <c r="BQ41" s="353">
        <f>+BQ21</f>
        <v>705.007</v>
      </c>
      <c r="BR41" s="353">
        <f>+BR21</f>
        <v>528.322</v>
      </c>
      <c r="BS41" s="353">
        <f>+BS21</f>
        <v>216.761</v>
      </c>
    </row>
    <row r="42" spans="1:71"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f>+BK33</f>
        <v>227319.2368547801</v>
      </c>
      <c r="BL42" s="356">
        <f aca="true" t="shared" si="1" ref="BL42:BS42">+BL33</f>
        <v>234745.71048558014</v>
      </c>
      <c r="BM42" s="356">
        <f t="shared" si="1"/>
        <v>239995.31527365008</v>
      </c>
      <c r="BN42" s="356">
        <f t="shared" si="1"/>
        <v>236282.8064677901</v>
      </c>
      <c r="BO42" s="356">
        <f t="shared" si="1"/>
        <v>240023.22517955012</v>
      </c>
      <c r="BP42" s="356">
        <f t="shared" si="1"/>
        <v>244644.47093095005</v>
      </c>
      <c r="BQ42" s="356">
        <f t="shared" si="1"/>
        <v>245274.0493074001</v>
      </c>
      <c r="BR42" s="356">
        <f t="shared" si="1"/>
        <v>238263.46496855008</v>
      </c>
      <c r="BS42" s="356">
        <f t="shared" si="1"/>
        <v>241072.7887084401</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39"/>
      <c r="BL45" s="439"/>
      <c r="BM45" s="439"/>
      <c r="BN45" s="439"/>
      <c r="BO45" s="439"/>
      <c r="BP45" s="439"/>
      <c r="BQ45" s="439"/>
    </row>
    <row r="46" spans="63:69" ht="12">
      <c r="BK46" s="439"/>
      <c r="BL46" s="439"/>
      <c r="BM46" s="439"/>
      <c r="BN46" s="439"/>
      <c r="BO46" s="439"/>
      <c r="BP46" s="439"/>
      <c r="BQ46" s="439"/>
    </row>
  </sheetData>
  <sheetProtection/>
  <mergeCells count="71">
    <mergeCell ref="BS3:BS4"/>
    <mergeCell ref="AL3:AL4"/>
    <mergeCell ref="AT3:AT4"/>
    <mergeCell ref="AK3:AK4"/>
    <mergeCell ref="AN3:AN4"/>
    <mergeCell ref="AS3:AS4"/>
    <mergeCell ref="H1:J1"/>
    <mergeCell ref="AJ3:AJ4"/>
    <mergeCell ref="O3:O4"/>
    <mergeCell ref="AI3:AI4"/>
    <mergeCell ref="AE3:AE4"/>
    <mergeCell ref="D3:D4"/>
    <mergeCell ref="J3:J4"/>
    <mergeCell ref="H3:H4"/>
    <mergeCell ref="L3:L4"/>
    <mergeCell ref="F3:F4"/>
    <mergeCell ref="AD3:AD4"/>
    <mergeCell ref="M3:M4"/>
    <mergeCell ref="U3:U4"/>
    <mergeCell ref="N3:N4"/>
    <mergeCell ref="P3:P4"/>
    <mergeCell ref="B3:B4"/>
    <mergeCell ref="T3:T4"/>
    <mergeCell ref="X3:X4"/>
    <mergeCell ref="W3:W4"/>
    <mergeCell ref="V3:V4"/>
    <mergeCell ref="AC3:AC4"/>
    <mergeCell ref="Z3:Z4"/>
    <mergeCell ref="C3:C4"/>
    <mergeCell ref="E3:E4"/>
    <mergeCell ref="K3:K4"/>
    <mergeCell ref="G3:G4"/>
    <mergeCell ref="R3:R4"/>
    <mergeCell ref="I3:I4"/>
    <mergeCell ref="Q3:Q4"/>
    <mergeCell ref="Y3:Y4"/>
    <mergeCell ref="AP3:AP4"/>
    <mergeCell ref="AO3:AO4"/>
    <mergeCell ref="AA3:AA4"/>
    <mergeCell ref="AF3:AF4"/>
    <mergeCell ref="S3:S4"/>
    <mergeCell ref="AG3:AG4"/>
    <mergeCell ref="AB3:AB4"/>
    <mergeCell ref="AH3:AH4"/>
    <mergeCell ref="AV3:AV4"/>
    <mergeCell ref="BG3:BG4"/>
    <mergeCell ref="BH3:BH4"/>
    <mergeCell ref="BE3:BE4"/>
    <mergeCell ref="BC3:BC4"/>
    <mergeCell ref="AM3:AM4"/>
    <mergeCell ref="AU3:AU4"/>
    <mergeCell ref="AQ3:AQ4"/>
    <mergeCell ref="AR3:AR4"/>
    <mergeCell ref="BA3:BA4"/>
    <mergeCell ref="AY3:AY4"/>
    <mergeCell ref="BO3:BO4"/>
    <mergeCell ref="BF3:BF4"/>
    <mergeCell ref="BD3:BD4"/>
    <mergeCell ref="BB3:BB4"/>
    <mergeCell ref="AW3:AW4"/>
    <mergeCell ref="AZ3:AZ4"/>
    <mergeCell ref="AX3:AX4"/>
    <mergeCell ref="BL3:BL4"/>
    <mergeCell ref="BM3:BM4"/>
    <mergeCell ref="BR3:BR4"/>
    <mergeCell ref="BP3:BP4"/>
    <mergeCell ref="BN3:BN4"/>
    <mergeCell ref="BK3:BK4"/>
    <mergeCell ref="BJ3:BJ4"/>
    <mergeCell ref="BI3:BI4"/>
    <mergeCell ref="BQ3:BQ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55" t="s">
        <v>11</v>
      </c>
      <c r="C3" s="458" t="s">
        <v>84</v>
      </c>
      <c r="D3" s="447"/>
      <c r="E3" s="448"/>
      <c r="F3" s="457" t="s">
        <v>12</v>
      </c>
    </row>
    <row r="4" spans="1:7" ht="14.25" customHeight="1">
      <c r="A4" s="12" t="s">
        <v>24</v>
      </c>
      <c r="B4" s="445"/>
      <c r="C4" s="13" t="s">
        <v>5</v>
      </c>
      <c r="D4" s="14" t="s">
        <v>6</v>
      </c>
      <c r="E4" s="15" t="s">
        <v>7</v>
      </c>
      <c r="F4" s="450"/>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237576.27403093013</v>
      </c>
      <c r="C32" s="58">
        <f>+'Debt Flows_MovDivPub'!C35+'Debt Flows_MovDivPub'!G35</f>
        <v>0</v>
      </c>
      <c r="D32" s="58">
        <f>+'Debt Flows_MovDivPub'!D35+'Debt Flows_MovDivPub'!H35</f>
        <v>0</v>
      </c>
      <c r="E32" s="58"/>
      <c r="F32" s="59">
        <f>+B32+C32-D32</f>
        <v>237576.27403093013</v>
      </c>
      <c r="G32" s="27"/>
      <c r="H32" s="27"/>
    </row>
    <row r="33" spans="1:10" ht="22.5">
      <c r="A33" s="63" t="s">
        <v>29</v>
      </c>
      <c r="B33" s="59">
        <f>+'Debt Flows_MovDivPub'!B36</f>
        <v>0</v>
      </c>
      <c r="C33" s="58">
        <f>+'Debt Flows_MovDivPub'!C36+'Debt Flows_MovDivPub'!G36</f>
        <v>0</v>
      </c>
      <c r="D33" s="58">
        <f>+'Debt Flows_MovDivPub'!D36+'Debt Flows_MovDivPub'!H36</f>
        <v>0</v>
      </c>
      <c r="E33" s="58"/>
      <c r="F33" s="59">
        <f>+B33+C33-D33</f>
        <v>0</v>
      </c>
      <c r="G33" s="67"/>
      <c r="H33" s="67"/>
      <c r="I33" s="16"/>
      <c r="J33" s="16"/>
    </row>
    <row r="34" spans="1:11" ht="96" customHeight="1">
      <c r="A34" s="486" t="s">
        <v>22</v>
      </c>
      <c r="B34" s="486"/>
      <c r="C34" s="486"/>
      <c r="D34" s="486"/>
      <c r="E34" s="486"/>
      <c r="F34" s="486"/>
      <c r="G34" s="139"/>
      <c r="H34" s="139"/>
      <c r="I34" s="139"/>
      <c r="J34" s="139"/>
      <c r="K34" s="27"/>
    </row>
    <row r="35" spans="1:10" ht="11.25">
      <c r="A35" s="460" t="s">
        <v>41</v>
      </c>
      <c r="B35" s="460"/>
      <c r="C35" s="460"/>
      <c r="D35" s="460"/>
      <c r="E35" s="460"/>
      <c r="F35" s="460"/>
      <c r="G35" s="460"/>
      <c r="H35" s="460"/>
      <c r="I35" s="460"/>
      <c r="J35" s="460"/>
    </row>
    <row r="36" spans="1:10" ht="11.25">
      <c r="A36" s="460"/>
      <c r="B36" s="460"/>
      <c r="C36" s="460"/>
      <c r="D36" s="460"/>
      <c r="E36" s="460"/>
      <c r="F36" s="460"/>
      <c r="G36" s="460"/>
      <c r="H36" s="460"/>
      <c r="I36" s="460"/>
      <c r="J36" s="460"/>
    </row>
    <row r="37" spans="1:10" ht="12.75" customHeight="1">
      <c r="A37" s="460"/>
      <c r="B37" s="460"/>
      <c r="C37" s="460"/>
      <c r="D37" s="460"/>
      <c r="E37" s="460"/>
      <c r="F37" s="460"/>
      <c r="G37" s="460"/>
      <c r="H37" s="460"/>
      <c r="I37" s="460"/>
      <c r="J37" s="460"/>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55" t="s">
        <v>11</v>
      </c>
      <c r="C3" s="456" t="s">
        <v>49</v>
      </c>
      <c r="D3" s="447"/>
      <c r="E3" s="448"/>
      <c r="F3" s="455" t="s">
        <v>12</v>
      </c>
      <c r="G3" s="456" t="s">
        <v>85</v>
      </c>
      <c r="H3" s="447"/>
      <c r="I3" s="448"/>
      <c r="J3" s="457" t="s">
        <v>10</v>
      </c>
      <c r="K3" s="56"/>
      <c r="R3" s="12"/>
      <c r="S3" s="451"/>
      <c r="T3" s="453"/>
      <c r="U3" s="454"/>
      <c r="V3" s="454"/>
      <c r="W3" s="451"/>
      <c r="X3" s="453"/>
      <c r="Y3" s="454"/>
      <c r="Z3" s="454"/>
      <c r="AA3" s="451"/>
    </row>
    <row r="4" spans="1:27" ht="14.25" customHeight="1">
      <c r="A4" s="12" t="s">
        <v>24</v>
      </c>
      <c r="B4" s="445"/>
      <c r="C4" s="13" t="s">
        <v>5</v>
      </c>
      <c r="D4" s="14" t="s">
        <v>6</v>
      </c>
      <c r="E4" s="15" t="s">
        <v>7</v>
      </c>
      <c r="F4" s="445"/>
      <c r="G4" s="13" t="s">
        <v>5</v>
      </c>
      <c r="H4" s="14" t="s">
        <v>6</v>
      </c>
      <c r="I4" s="15" t="s">
        <v>7</v>
      </c>
      <c r="J4" s="450"/>
      <c r="R4" s="12"/>
      <c r="S4" s="452"/>
      <c r="T4" s="72"/>
      <c r="U4" s="72"/>
      <c r="V4" s="72"/>
      <c r="W4" s="452"/>
      <c r="X4" s="72"/>
      <c r="Y4" s="72"/>
      <c r="Z4" s="72"/>
      <c r="AA4" s="452"/>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42" t="s">
        <v>22</v>
      </c>
      <c r="B34" s="442"/>
      <c r="C34" s="442"/>
      <c r="D34" s="442"/>
      <c r="E34" s="442"/>
      <c r="F34" s="442"/>
      <c r="G34" s="443"/>
      <c r="H34" s="443"/>
      <c r="I34" s="443"/>
      <c r="J34" s="443"/>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J3:J4"/>
    <mergeCell ref="AA3:AA4"/>
    <mergeCell ref="S3:S4"/>
    <mergeCell ref="T3:V3"/>
    <mergeCell ref="W3:W4"/>
    <mergeCell ref="X3:Z3"/>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55" t="s">
        <v>11</v>
      </c>
      <c r="C3" s="456" t="s">
        <v>51</v>
      </c>
      <c r="D3" s="447"/>
      <c r="E3" s="448"/>
      <c r="F3" s="455" t="s">
        <v>12</v>
      </c>
      <c r="G3" s="456" t="s">
        <v>52</v>
      </c>
      <c r="H3" s="447"/>
      <c r="I3" s="448"/>
      <c r="J3" s="457" t="s">
        <v>10</v>
      </c>
    </row>
    <row r="4" spans="1:11" ht="14.25" customHeight="1">
      <c r="A4" s="12" t="s">
        <v>24</v>
      </c>
      <c r="B4" s="445"/>
      <c r="C4" s="13" t="s">
        <v>5</v>
      </c>
      <c r="D4" s="14" t="s">
        <v>6</v>
      </c>
      <c r="E4" s="15" t="s">
        <v>7</v>
      </c>
      <c r="F4" s="445"/>
      <c r="G4" s="13" t="s">
        <v>5</v>
      </c>
      <c r="H4" s="14" t="s">
        <v>6</v>
      </c>
      <c r="I4" s="15" t="s">
        <v>7</v>
      </c>
      <c r="J4" s="450"/>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42" t="s">
        <v>22</v>
      </c>
      <c r="B34" s="442"/>
      <c r="C34" s="442"/>
      <c r="D34" s="442"/>
      <c r="E34" s="442"/>
      <c r="F34" s="442"/>
      <c r="G34" s="443"/>
      <c r="H34" s="443"/>
      <c r="I34" s="443"/>
      <c r="J34" s="443"/>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55" t="s">
        <v>11</v>
      </c>
      <c r="C3" s="456" t="s">
        <v>57</v>
      </c>
      <c r="D3" s="447"/>
      <c r="E3" s="448"/>
      <c r="F3" s="455" t="s">
        <v>12</v>
      </c>
      <c r="G3" s="456" t="s">
        <v>58</v>
      </c>
      <c r="H3" s="447"/>
      <c r="I3" s="448"/>
      <c r="J3" s="457" t="s">
        <v>10</v>
      </c>
      <c r="L3" s="55"/>
      <c r="M3" s="55"/>
    </row>
    <row r="4" spans="1:11" ht="14.25" customHeight="1">
      <c r="A4" s="12" t="s">
        <v>24</v>
      </c>
      <c r="B4" s="445"/>
      <c r="C4" s="13" t="s">
        <v>5</v>
      </c>
      <c r="D4" s="14" t="s">
        <v>6</v>
      </c>
      <c r="E4" s="15" t="s">
        <v>7</v>
      </c>
      <c r="F4" s="445"/>
      <c r="G4" s="13" t="s">
        <v>5</v>
      </c>
      <c r="H4" s="14" t="s">
        <v>6</v>
      </c>
      <c r="I4" s="15" t="s">
        <v>7</v>
      </c>
      <c r="J4" s="450"/>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42" t="s">
        <v>22</v>
      </c>
      <c r="B34" s="442"/>
      <c r="C34" s="442"/>
      <c r="D34" s="442"/>
      <c r="E34" s="442"/>
      <c r="F34" s="442"/>
      <c r="G34" s="443"/>
      <c r="H34" s="443"/>
      <c r="I34" s="443"/>
      <c r="J34" s="443"/>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55" t="s">
        <v>11</v>
      </c>
      <c r="C3" s="456" t="s">
        <v>86</v>
      </c>
      <c r="D3" s="458"/>
      <c r="E3" s="459"/>
      <c r="F3" s="455" t="s">
        <v>12</v>
      </c>
      <c r="G3" s="456" t="s">
        <v>87</v>
      </c>
      <c r="H3" s="447"/>
      <c r="I3" s="448"/>
      <c r="J3" s="457" t="s">
        <v>10</v>
      </c>
    </row>
    <row r="4" spans="1:11" ht="14.25" customHeight="1">
      <c r="A4" s="12" t="s">
        <v>24</v>
      </c>
      <c r="B4" s="445"/>
      <c r="C4" s="13" t="s">
        <v>5</v>
      </c>
      <c r="D4" s="14" t="s">
        <v>6</v>
      </c>
      <c r="E4" s="15" t="s">
        <v>7</v>
      </c>
      <c r="F4" s="445"/>
      <c r="G4" s="13" t="s">
        <v>5</v>
      </c>
      <c r="H4" s="14" t="s">
        <v>6</v>
      </c>
      <c r="I4" s="15" t="s">
        <v>7</v>
      </c>
      <c r="J4" s="450"/>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42" t="s">
        <v>22</v>
      </c>
      <c r="B34" s="442"/>
      <c r="C34" s="442"/>
      <c r="D34" s="442"/>
      <c r="E34" s="442"/>
      <c r="F34" s="442"/>
      <c r="G34" s="443"/>
      <c r="H34" s="443"/>
      <c r="I34" s="443"/>
      <c r="J34" s="443"/>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55" t="s">
        <v>11</v>
      </c>
      <c r="C3" s="456" t="s">
        <v>64</v>
      </c>
      <c r="D3" s="458"/>
      <c r="E3" s="459"/>
      <c r="F3" s="455" t="s">
        <v>12</v>
      </c>
      <c r="G3" s="456" t="s">
        <v>63</v>
      </c>
      <c r="H3" s="447"/>
      <c r="I3" s="448"/>
      <c r="J3" s="457" t="s">
        <v>10</v>
      </c>
    </row>
    <row r="4" spans="1:13" ht="14.25" customHeight="1">
      <c r="A4" s="12" t="s">
        <v>24</v>
      </c>
      <c r="B4" s="445"/>
      <c r="C4" s="13" t="s">
        <v>5</v>
      </c>
      <c r="D4" s="14" t="s">
        <v>6</v>
      </c>
      <c r="E4" s="15" t="s">
        <v>7</v>
      </c>
      <c r="F4" s="445"/>
      <c r="G4" s="13" t="s">
        <v>5</v>
      </c>
      <c r="H4" s="14" t="s">
        <v>6</v>
      </c>
      <c r="I4" s="15" t="s">
        <v>7</v>
      </c>
      <c r="J4" s="450"/>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42" t="s">
        <v>22</v>
      </c>
      <c r="B34" s="442"/>
      <c r="C34" s="442"/>
      <c r="D34" s="442"/>
      <c r="E34" s="442"/>
      <c r="F34" s="442"/>
      <c r="G34" s="443"/>
      <c r="H34" s="443"/>
      <c r="I34" s="443"/>
      <c r="J34" s="443"/>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55" t="s">
        <v>11</v>
      </c>
      <c r="C3" s="456" t="s">
        <v>88</v>
      </c>
      <c r="D3" s="458"/>
      <c r="E3" s="459"/>
      <c r="F3" s="455" t="s">
        <v>12</v>
      </c>
      <c r="G3" s="456" t="s">
        <v>89</v>
      </c>
      <c r="H3" s="447"/>
      <c r="I3" s="448"/>
      <c r="J3" s="457" t="s">
        <v>10</v>
      </c>
      <c r="L3" s="55"/>
      <c r="M3" s="55"/>
      <c r="O3" s="10"/>
      <c r="S3" s="55"/>
    </row>
    <row r="4" spans="1:19" ht="14.25" customHeight="1">
      <c r="A4" s="12" t="s">
        <v>24</v>
      </c>
      <c r="B4" s="445"/>
      <c r="C4" s="13" t="s">
        <v>5</v>
      </c>
      <c r="D4" s="14" t="s">
        <v>6</v>
      </c>
      <c r="E4" s="15" t="s">
        <v>7</v>
      </c>
      <c r="F4" s="445"/>
      <c r="G4" s="13" t="s">
        <v>5</v>
      </c>
      <c r="H4" s="14" t="s">
        <v>6</v>
      </c>
      <c r="I4" s="15" t="s">
        <v>7</v>
      </c>
      <c r="J4" s="450"/>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1" t="s">
        <v>42</v>
      </c>
      <c r="B34" s="461"/>
      <c r="C34" s="461"/>
      <c r="D34" s="461"/>
      <c r="E34" s="461"/>
      <c r="F34" s="461"/>
      <c r="G34" s="462"/>
      <c r="H34" s="462"/>
      <c r="I34" s="462"/>
      <c r="J34" s="462"/>
      <c r="K34" s="27"/>
      <c r="P34" s="83"/>
    </row>
    <row r="35" spans="1:19" ht="11.25" customHeight="1">
      <c r="A35" s="460" t="s">
        <v>41</v>
      </c>
      <c r="B35" s="460"/>
      <c r="C35" s="460"/>
      <c r="D35" s="460"/>
      <c r="E35" s="460"/>
      <c r="F35" s="460"/>
      <c r="G35" s="460"/>
      <c r="H35" s="460"/>
      <c r="I35" s="460"/>
      <c r="J35" s="460"/>
      <c r="K35" s="114"/>
      <c r="L35" s="196"/>
      <c r="M35" s="196"/>
      <c r="N35" s="196"/>
      <c r="O35" s="196"/>
      <c r="P35" s="232"/>
      <c r="Q35" s="196"/>
      <c r="R35" s="196"/>
      <c r="S35" s="196"/>
    </row>
    <row r="36" spans="1:19" ht="11.25">
      <c r="A36" s="460"/>
      <c r="B36" s="460"/>
      <c r="C36" s="460"/>
      <c r="D36" s="460"/>
      <c r="E36" s="460"/>
      <c r="F36" s="460"/>
      <c r="G36" s="460"/>
      <c r="H36" s="460"/>
      <c r="I36" s="460"/>
      <c r="J36" s="460"/>
      <c r="K36" s="114"/>
      <c r="L36" s="196"/>
      <c r="M36" s="196"/>
      <c r="N36" s="196"/>
      <c r="O36" s="196"/>
      <c r="P36" s="232"/>
      <c r="Q36" s="196"/>
      <c r="R36" s="196"/>
      <c r="S36" s="196"/>
    </row>
    <row r="37" spans="1:19" ht="11.25">
      <c r="A37" s="460"/>
      <c r="B37" s="460"/>
      <c r="C37" s="460"/>
      <c r="D37" s="460"/>
      <c r="E37" s="460"/>
      <c r="F37" s="460"/>
      <c r="G37" s="460"/>
      <c r="H37" s="460"/>
      <c r="I37" s="460"/>
      <c r="J37" s="460"/>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55" t="s">
        <v>11</v>
      </c>
      <c r="C3" s="456" t="s">
        <v>70</v>
      </c>
      <c r="D3" s="458"/>
      <c r="E3" s="459"/>
      <c r="F3" s="455" t="s">
        <v>12</v>
      </c>
      <c r="G3" s="456" t="s">
        <v>71</v>
      </c>
      <c r="H3" s="447"/>
      <c r="I3" s="448"/>
      <c r="J3" s="457" t="s">
        <v>10</v>
      </c>
      <c r="T3" s="55"/>
      <c r="U3" s="91"/>
    </row>
    <row r="4" spans="1:21" ht="14.25" customHeight="1">
      <c r="A4" s="12" t="s">
        <v>24</v>
      </c>
      <c r="B4" s="445"/>
      <c r="C4" s="13" t="s">
        <v>5</v>
      </c>
      <c r="D4" s="14" t="s">
        <v>6</v>
      </c>
      <c r="E4" s="15" t="s">
        <v>7</v>
      </c>
      <c r="F4" s="445"/>
      <c r="G4" s="13" t="s">
        <v>5</v>
      </c>
      <c r="H4" s="14" t="s">
        <v>6</v>
      </c>
      <c r="I4" s="15" t="s">
        <v>7</v>
      </c>
      <c r="J4" s="450"/>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42" t="s">
        <v>22</v>
      </c>
      <c r="B34" s="442"/>
      <c r="C34" s="442"/>
      <c r="D34" s="442"/>
      <c r="E34" s="442"/>
      <c r="F34" s="442"/>
      <c r="G34" s="443"/>
      <c r="H34" s="443"/>
      <c r="I34" s="443"/>
      <c r="J34" s="443"/>
      <c r="K34" s="27"/>
      <c r="P34" s="94"/>
      <c r="Q34" s="94"/>
      <c r="T34" s="55"/>
    </row>
    <row r="35" spans="1:20" ht="11.25">
      <c r="A35" s="460" t="s">
        <v>41</v>
      </c>
      <c r="B35" s="460"/>
      <c r="C35" s="460"/>
      <c r="D35" s="460"/>
      <c r="E35" s="460"/>
      <c r="F35" s="460"/>
      <c r="G35" s="460"/>
      <c r="H35" s="460"/>
      <c r="I35" s="460"/>
      <c r="J35" s="460"/>
      <c r="T35" s="90"/>
    </row>
    <row r="36" spans="1:10" ht="11.25">
      <c r="A36" s="460"/>
      <c r="B36" s="460"/>
      <c r="C36" s="460"/>
      <c r="D36" s="460"/>
      <c r="E36" s="460"/>
      <c r="F36" s="460"/>
      <c r="G36" s="460"/>
      <c r="H36" s="460"/>
      <c r="I36" s="460"/>
      <c r="J36" s="460"/>
    </row>
    <row r="37" spans="1:17" ht="12.75" customHeight="1">
      <c r="A37" s="460"/>
      <c r="B37" s="460"/>
      <c r="C37" s="460"/>
      <c r="D37" s="460"/>
      <c r="E37" s="460"/>
      <c r="F37" s="460"/>
      <c r="G37" s="460"/>
      <c r="H37" s="460"/>
      <c r="I37" s="460"/>
      <c r="J37" s="460"/>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55" t="s">
        <v>11</v>
      </c>
      <c r="C3" s="456" t="s">
        <v>72</v>
      </c>
      <c r="D3" s="458"/>
      <c r="E3" s="459"/>
      <c r="F3" s="455" t="s">
        <v>12</v>
      </c>
      <c r="G3" s="456" t="s">
        <v>73</v>
      </c>
      <c r="H3" s="458"/>
      <c r="I3" s="459"/>
      <c r="J3" s="457" t="s">
        <v>10</v>
      </c>
      <c r="K3" s="185"/>
      <c r="L3" s="261"/>
      <c r="M3" s="55"/>
    </row>
    <row r="4" spans="1:13" ht="14.25" customHeight="1">
      <c r="A4" s="12" t="s">
        <v>24</v>
      </c>
      <c r="B4" s="463"/>
      <c r="C4" s="13" t="s">
        <v>5</v>
      </c>
      <c r="D4" s="14" t="s">
        <v>6</v>
      </c>
      <c r="E4" s="15" t="s">
        <v>7</v>
      </c>
      <c r="F4" s="463"/>
      <c r="G4" s="13" t="s">
        <v>5</v>
      </c>
      <c r="H4" s="14" t="s">
        <v>6</v>
      </c>
      <c r="I4" s="15" t="s">
        <v>7</v>
      </c>
      <c r="J4" s="464"/>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42" t="s">
        <v>22</v>
      </c>
      <c r="B34" s="442"/>
      <c r="C34" s="442"/>
      <c r="D34" s="442"/>
      <c r="E34" s="442"/>
      <c r="F34" s="442"/>
      <c r="G34" s="443"/>
      <c r="H34" s="443"/>
      <c r="I34" s="443"/>
      <c r="J34" s="443"/>
      <c r="K34" s="194"/>
      <c r="L34" s="266"/>
      <c r="M34" s="55"/>
      <c r="Q34" s="94"/>
      <c r="R34" s="94"/>
    </row>
    <row r="35" spans="1:15" ht="11.25">
      <c r="A35" s="460" t="s">
        <v>41</v>
      </c>
      <c r="B35" s="460"/>
      <c r="C35" s="460"/>
      <c r="D35" s="460"/>
      <c r="E35" s="460"/>
      <c r="F35" s="460"/>
      <c r="G35" s="460"/>
      <c r="H35" s="460"/>
      <c r="I35" s="460"/>
      <c r="J35" s="460"/>
      <c r="K35" s="186"/>
      <c r="L35" s="266"/>
      <c r="M35" s="94"/>
      <c r="O35" s="55"/>
    </row>
    <row r="36" spans="1:15" ht="11.25">
      <c r="A36" s="460"/>
      <c r="B36" s="460"/>
      <c r="C36" s="460"/>
      <c r="D36" s="460"/>
      <c r="E36" s="460"/>
      <c r="F36" s="460"/>
      <c r="G36" s="460"/>
      <c r="H36" s="460"/>
      <c r="I36" s="460"/>
      <c r="J36" s="460"/>
      <c r="K36" s="186"/>
      <c r="L36" s="266"/>
      <c r="O36" s="55"/>
    </row>
    <row r="37" spans="1:20" ht="12.75" customHeight="1">
      <c r="A37" s="460"/>
      <c r="B37" s="460"/>
      <c r="C37" s="460"/>
      <c r="D37" s="460"/>
      <c r="E37" s="460"/>
      <c r="F37" s="460"/>
      <c r="G37" s="460"/>
      <c r="H37" s="460"/>
      <c r="I37" s="460"/>
      <c r="J37" s="460"/>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Rita Azevedo</cp:lastModifiedBy>
  <cp:lastPrinted>2015-09-11T09:00:04Z</cp:lastPrinted>
  <dcterms:created xsi:type="dcterms:W3CDTF">2001-10-25T08:16:41Z</dcterms:created>
  <dcterms:modified xsi:type="dcterms:W3CDTF">2018-04-23T11:04:10Z</dcterms:modified>
  <cp:category/>
  <cp:version/>
  <cp:contentType/>
  <cp:contentStatus/>
</cp:coreProperties>
</file>